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Retail Prices" sheetId="1" r:id="rId1"/>
    <sheet name="OGRA" sheetId="2" state="hidden" r:id="rId2"/>
    <sheet name="Working11111" sheetId="3" state="hidden" r:id="rId3"/>
    <sheet name="Working" sheetId="4" state="hidden" r:id="rId4"/>
    <sheet name="Summary" sheetId="5" state="hidden" r:id="rId5"/>
    <sheet name="Sheet2" sheetId="6" state="hidden" r:id="rId6"/>
    <sheet name="Indent Price" sheetId="7" state="hidden" r:id="rId7"/>
    <sheet name="Sheet1" sheetId="8" state="hidden" r:id="rId8"/>
  </sheets>
  <definedNames>
    <definedName name="_xlfn.IFERROR" hidden="1">#NAME?</definedName>
    <definedName name="_xlnm.Print_Area" localSheetId="1">'OGRA'!$A$1:$L$429</definedName>
    <definedName name="_xlnm.Print_Area" localSheetId="0">'Retail Prices'!$A$1:$H$657</definedName>
    <definedName name="_xlnm.Print_Area" localSheetId="3">'Working'!#REF!</definedName>
    <definedName name="_xlnm.Print_Area" localSheetId="2">'Working11111'!#REF!</definedName>
    <definedName name="_xlnm.Print_Titles" localSheetId="6">'Indent Price'!$2:$6</definedName>
    <definedName name="_xlnm.Print_Titles" localSheetId="0">'Retail Prices'!$1:$7</definedName>
    <definedName name="_xlnm.Print_Titles" localSheetId="3">'Working'!$A:$A,'Working'!$4:$5</definedName>
    <definedName name="_xlnm.Print_Titles" localSheetId="2">'Working11111'!$A:$A,'Working11111'!$4:$5</definedName>
  </definedNames>
  <calcPr fullCalcOnLoad="1"/>
</workbook>
</file>

<file path=xl/comments3.xml><?xml version="1.0" encoding="utf-8"?>
<comments xmlns="http://schemas.openxmlformats.org/spreadsheetml/2006/main">
  <authors>
    <author>aliejaz</author>
  </authors>
  <commentList>
    <comment ref="IJ8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Al-Hamd filling Station instead of Al-Hamid F/S, need to be changed</t>
        </r>
      </text>
    </comment>
    <comment ref="GN9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aliejaz</author>
  </authors>
  <commentList>
    <comment ref="IJ8" authorId="0">
      <text>
        <r>
          <rPr>
            <b/>
            <sz val="8"/>
            <rFont val="Tahoma"/>
            <family val="2"/>
          </rPr>
          <t>aliejaz:</t>
        </r>
        <r>
          <rPr>
            <sz val="8"/>
            <rFont val="Tahoma"/>
            <family val="2"/>
          </rPr>
          <t xml:space="preserve">
Al-Hamd filling Station instead of Al-Hamid F/S, need to be changed</t>
        </r>
      </text>
    </comment>
  </commentList>
</comments>
</file>

<file path=xl/sharedStrings.xml><?xml version="1.0" encoding="utf-8"?>
<sst xmlns="http://schemas.openxmlformats.org/spreadsheetml/2006/main" count="8355" uniqueCount="1949">
  <si>
    <t>ATTOCK PETROLEUM LIMITED</t>
  </si>
  <si>
    <t xml:space="preserve">RETAIL OUTLET PRICES </t>
  </si>
  <si>
    <t>Marketing Head</t>
  </si>
  <si>
    <t>TC*</t>
  </si>
  <si>
    <t>HSD</t>
  </si>
  <si>
    <t>Nabi</t>
  </si>
  <si>
    <t>Malik Petroleum Services</t>
  </si>
  <si>
    <t>Ali Raza        Mahi</t>
  </si>
  <si>
    <t>Shabnan</t>
  </si>
  <si>
    <t>Al - Noor</t>
  </si>
  <si>
    <t>Najaf</t>
  </si>
  <si>
    <t>Javed</t>
  </si>
  <si>
    <t>Shalimar</t>
  </si>
  <si>
    <t>Waseem</t>
  </si>
  <si>
    <t>Four Star</t>
  </si>
  <si>
    <t>Sheraz</t>
  </si>
  <si>
    <t>Chaudry</t>
  </si>
  <si>
    <t>Mehboob</t>
  </si>
  <si>
    <t>Shahyar</t>
  </si>
  <si>
    <t>Mehran</t>
  </si>
  <si>
    <t>Zahid</t>
  </si>
  <si>
    <t>Muslim Khan</t>
  </si>
  <si>
    <t>Welcome</t>
  </si>
  <si>
    <t>Saadat</t>
  </si>
  <si>
    <t>Latif</t>
  </si>
  <si>
    <t>Bhatti</t>
  </si>
  <si>
    <t>Insaf</t>
  </si>
  <si>
    <t>Ramzan</t>
  </si>
  <si>
    <t>Bismillah</t>
  </si>
  <si>
    <t>Iqbal</t>
  </si>
  <si>
    <t>Kings</t>
  </si>
  <si>
    <t>Al - Jehad</t>
  </si>
  <si>
    <t>Al-Hayat</t>
  </si>
  <si>
    <t>Super Kundi</t>
  </si>
  <si>
    <t>Al-Awan</t>
  </si>
  <si>
    <t>Abbasi Filling</t>
  </si>
  <si>
    <t>Khyber</t>
  </si>
  <si>
    <t>New Zamindara</t>
  </si>
  <si>
    <t>Bilal</t>
  </si>
  <si>
    <t>Aqra</t>
  </si>
  <si>
    <t>Aziz</t>
  </si>
  <si>
    <t>Sajjad</t>
  </si>
  <si>
    <t>Karvan</t>
  </si>
  <si>
    <t>Mirpur P/S</t>
  </si>
  <si>
    <t>Chaudhry &amp; Co.</t>
  </si>
  <si>
    <t>Bhatti Filling</t>
  </si>
  <si>
    <t xml:space="preserve">Faizan </t>
  </si>
  <si>
    <t>Sadabahar</t>
  </si>
  <si>
    <t>Dastagir</t>
  </si>
  <si>
    <t>Morning Star</t>
  </si>
  <si>
    <t>Hasan Jalal</t>
  </si>
  <si>
    <t>Sindho Filling</t>
  </si>
  <si>
    <t>Tahir Filling</t>
  </si>
  <si>
    <t>Shareef Petroleum</t>
  </si>
  <si>
    <t>Tariq Petroleum</t>
  </si>
  <si>
    <t>Gujrat Filling St.</t>
  </si>
  <si>
    <t>Valley Filling St.</t>
  </si>
  <si>
    <t>Amer Ghalu Pet.</t>
  </si>
  <si>
    <t>Naveed Enterprises</t>
  </si>
  <si>
    <t>Al-Rehman Gas Station</t>
  </si>
  <si>
    <t>Frontier Punjab</t>
  </si>
  <si>
    <t>Rana F/s</t>
  </si>
  <si>
    <t>Al-Jannat Petroleum</t>
  </si>
  <si>
    <t>Al-Rehman F/s</t>
  </si>
  <si>
    <t>Anwer Filling Station</t>
  </si>
  <si>
    <t xml:space="preserve">Danyal Filling </t>
  </si>
  <si>
    <t>Rai Ahmed</t>
  </si>
  <si>
    <t>Shahzad Pet.</t>
  </si>
  <si>
    <t>ASR Int.</t>
  </si>
  <si>
    <t>Ahbab Filling</t>
  </si>
  <si>
    <t>Mashallah Petroleum</t>
  </si>
  <si>
    <t>Bhatti Petroleum</t>
  </si>
  <si>
    <t>Mukhtar F/s</t>
  </si>
  <si>
    <t>Al-Rehman
F/s</t>
  </si>
  <si>
    <t>Indus
Petroleum</t>
  </si>
  <si>
    <t>Chand F/S</t>
  </si>
  <si>
    <t>Noor Petroleum</t>
  </si>
  <si>
    <t>Zarnab Filling</t>
  </si>
  <si>
    <t>Marjal Petroleum</t>
  </si>
  <si>
    <t>Foundation Filling Station</t>
  </si>
  <si>
    <t>APL  Morgah</t>
  </si>
  <si>
    <t>7- Star Filling Station</t>
  </si>
  <si>
    <t>Al-Rehman F/S</t>
  </si>
  <si>
    <t>Nawaz Petroleum</t>
  </si>
  <si>
    <t>Wali Petroleum</t>
  </si>
  <si>
    <t>Basher Filling</t>
  </si>
  <si>
    <t>Waseem Afridi F/S</t>
  </si>
  <si>
    <t>Sial Petroleum</t>
  </si>
  <si>
    <t xml:space="preserve">New Sindhu Filling </t>
  </si>
  <si>
    <t xml:space="preserve">Ali Petroleum </t>
  </si>
  <si>
    <t>Mukhtar Filling</t>
  </si>
  <si>
    <t>Cheema Petroleum</t>
  </si>
  <si>
    <t>Dhulian Petroleum</t>
  </si>
  <si>
    <t>Bilal Safdar Pet.</t>
  </si>
  <si>
    <t>Adil Waziristan</t>
  </si>
  <si>
    <t>Al Fakhar Filling</t>
  </si>
  <si>
    <t>Ashfaq Petroleum</t>
  </si>
  <si>
    <t>Khattak Filling Station</t>
  </si>
  <si>
    <t>Shams Filling</t>
  </si>
  <si>
    <t>Araien Filling</t>
  </si>
  <si>
    <t>Abdul Ghani P/S</t>
  </si>
  <si>
    <t>Mumtaz Filling</t>
  </si>
  <si>
    <t>Naseem Sadiq</t>
  </si>
  <si>
    <t>Shafique &amp; Hussain</t>
  </si>
  <si>
    <t xml:space="preserve">Habib Petroleum </t>
  </si>
  <si>
    <t>Ibrahim Filling</t>
  </si>
  <si>
    <t>Alam Sher Petrleum</t>
  </si>
  <si>
    <t>Jamil Petroleum Service</t>
  </si>
  <si>
    <t>Data Filling Station</t>
  </si>
  <si>
    <t>Lasani Petroleum</t>
  </si>
  <si>
    <t>Gallani P/S</t>
  </si>
  <si>
    <t xml:space="preserve">Karakram Filling </t>
  </si>
  <si>
    <t xml:space="preserve">Bajwat Filling </t>
  </si>
  <si>
    <t>Ahmed Petroleum</t>
  </si>
  <si>
    <t>Gul Haji Filling</t>
  </si>
  <si>
    <t>Al-Riaz Petroleum</t>
  </si>
  <si>
    <t xml:space="preserve">Chaudhary Petroleum </t>
  </si>
  <si>
    <t>A-One Petroleum</t>
  </si>
  <si>
    <t>Al-Hafeez Petroleum</t>
  </si>
  <si>
    <t xml:space="preserve">DHA </t>
  </si>
  <si>
    <t>Akbar Petroleum</t>
  </si>
  <si>
    <t>Askari</t>
  </si>
  <si>
    <t>Three Star</t>
  </si>
  <si>
    <t>Universal Petroleum</t>
  </si>
  <si>
    <t>Kasana Petroeleum</t>
  </si>
  <si>
    <t>Al-Rehmat Waziristan</t>
  </si>
  <si>
    <t xml:space="preserve">Al-Mustafa </t>
  </si>
  <si>
    <t>Johal-e-Lal</t>
  </si>
  <si>
    <t>Al-Makkah</t>
  </si>
  <si>
    <t>Chaudhary Habib</t>
  </si>
  <si>
    <t>Model Filling Station</t>
  </si>
  <si>
    <t>Bismillah.</t>
  </si>
  <si>
    <t>Ahmed Bilal</t>
  </si>
  <si>
    <t>Channan</t>
  </si>
  <si>
    <t>Ribco</t>
  </si>
  <si>
    <t>Faran</t>
  </si>
  <si>
    <t>Chashma Miranshah</t>
  </si>
  <si>
    <t>Barnalla</t>
  </si>
  <si>
    <t xml:space="preserve">Sardar </t>
  </si>
  <si>
    <t>Raja Brothers</t>
  </si>
  <si>
    <t>Itefaq Petroleum</t>
  </si>
  <si>
    <t>Sipra Petroleum</t>
  </si>
  <si>
    <t>Saeed Filling</t>
  </si>
  <si>
    <t>Mehran Filling</t>
  </si>
  <si>
    <t>Irfanullah P/S</t>
  </si>
  <si>
    <t>Sunny Buchike</t>
  </si>
  <si>
    <t>Tehseen Trucking</t>
  </si>
  <si>
    <t>Hassan Satiana Road</t>
  </si>
  <si>
    <t>Kahlon Shah Kot</t>
  </si>
  <si>
    <t>Kayyani Filling</t>
  </si>
  <si>
    <t>Al-Hafiz Petroleum</t>
  </si>
  <si>
    <t xml:space="preserve">Bestway Filling </t>
  </si>
  <si>
    <t>New Khan</t>
  </si>
  <si>
    <t>Al-Karam</t>
  </si>
  <si>
    <t>New Awami</t>
  </si>
  <si>
    <t xml:space="preserve">Tahir Petroleum </t>
  </si>
  <si>
    <t>Khyber Mehran</t>
  </si>
  <si>
    <t>Waqas P/S</t>
  </si>
  <si>
    <t>Zia Filling Station</t>
  </si>
  <si>
    <t>Imtiaz Filling</t>
  </si>
  <si>
    <t>Rawalpindi F/ S</t>
  </si>
  <si>
    <t>Bilal Petroleum</t>
  </si>
  <si>
    <t>Ahmad Raza Petroleum</t>
  </si>
  <si>
    <t>New Khan Trucking</t>
  </si>
  <si>
    <t>Ahmad Filling Station</t>
  </si>
  <si>
    <t>Haroon Petroleum</t>
  </si>
  <si>
    <t>Dawn Filling Station</t>
  </si>
  <si>
    <t>Joyia Petroleum</t>
  </si>
  <si>
    <t>Rashid Filling Station</t>
  </si>
  <si>
    <t>Geo Sherazi Filling Station</t>
  </si>
  <si>
    <t>Alpha Filling Station</t>
  </si>
  <si>
    <t>Karam Filling Station</t>
  </si>
  <si>
    <t>Hamalia Filling Station</t>
  </si>
  <si>
    <t>Silk Route F/S</t>
  </si>
  <si>
    <t>Chandia &amp; Qureshi</t>
  </si>
  <si>
    <t>Majid Filling Station</t>
  </si>
  <si>
    <t>Qazi Petroleum</t>
  </si>
  <si>
    <t>Al-Rashid Petroleum</t>
  </si>
  <si>
    <t>Waqar Filling Station</t>
  </si>
  <si>
    <t>Pak Besham F/S</t>
  </si>
  <si>
    <t>Younis Filling Station</t>
  </si>
  <si>
    <t>Sindh Filling Station</t>
  </si>
  <si>
    <t>Al-Madina Petroleum</t>
  </si>
  <si>
    <t>Qandarani Petroleum</t>
  </si>
  <si>
    <t>Khokhar Petroleum</t>
  </si>
  <si>
    <t>Shaheen Hamsafar Petroleum</t>
  </si>
  <si>
    <t>Muhammadi Petroleum</t>
  </si>
  <si>
    <t>Jamil &amp; Brother F/S</t>
  </si>
  <si>
    <t>Ghuman Petroleum</t>
  </si>
  <si>
    <t>Umar F/S</t>
  </si>
  <si>
    <t>Malik CNG &amp; F/S</t>
  </si>
  <si>
    <t>Sarhad Balochistan P/S</t>
  </si>
  <si>
    <t>New Lahore P/S</t>
  </si>
  <si>
    <t>Ashiq-e-Mustufa P/S</t>
  </si>
  <si>
    <t>Khan Baba F/S</t>
  </si>
  <si>
    <t>Ch. Ayub F/S</t>
  </si>
  <si>
    <t>Sherazi P/S</t>
  </si>
  <si>
    <t>Al-Qadir F/S</t>
  </si>
  <si>
    <t>Saad F/S</t>
  </si>
  <si>
    <t>Saani P/S</t>
  </si>
  <si>
    <t>Speen Khre F/S</t>
  </si>
  <si>
    <t>Madina F/S</t>
  </si>
  <si>
    <t>Bashir Awan P/S</t>
  </si>
  <si>
    <t>Nadeem F/S</t>
  </si>
  <si>
    <t>Taif F/S</t>
  </si>
  <si>
    <t>Mughal P/S</t>
  </si>
  <si>
    <t>Zamurad Khan F/S</t>
  </si>
  <si>
    <t>Khan P/S</t>
  </si>
  <si>
    <t>Afzal P/S</t>
  </si>
  <si>
    <t>Talagang P/S</t>
  </si>
  <si>
    <t>Ch Mumtaz F/S</t>
  </si>
  <si>
    <t>Mubarak P/S</t>
  </si>
  <si>
    <t>Al-Yaqub F/S</t>
  </si>
  <si>
    <t>Al-Jamrud F/S</t>
  </si>
  <si>
    <t>Arbab Jumo Abro P/S</t>
  </si>
  <si>
    <t>The Awan P/S</t>
  </si>
  <si>
    <t>Pak Petroleum Service</t>
  </si>
  <si>
    <t>Kahoon Valley F/S</t>
  </si>
  <si>
    <t>Ballach F/S</t>
  </si>
  <si>
    <t>Kings P/S</t>
  </si>
  <si>
    <t>Dogar P/S</t>
  </si>
  <si>
    <t>Abdul Malik F/S</t>
  </si>
  <si>
    <t>Yes P/S</t>
  </si>
  <si>
    <t>Zahid F/S</t>
  </si>
  <si>
    <t>Bismillah P/S</t>
  </si>
  <si>
    <t>Al-Hamid F/S</t>
  </si>
  <si>
    <t>Faizan-e-Mahboob P/S</t>
  </si>
  <si>
    <t>Al-Haq P/S</t>
  </si>
  <si>
    <t>Al-Kundi F/S</t>
  </si>
  <si>
    <t xml:space="preserve">New Karakuran P/S </t>
  </si>
  <si>
    <t>Get n Fly S/S</t>
  </si>
  <si>
    <t>Sharaqpur F/S</t>
  </si>
  <si>
    <t>Sultania P/S</t>
  </si>
  <si>
    <t>Quaid P/S</t>
  </si>
  <si>
    <t>Haji Siddique F/S</t>
  </si>
  <si>
    <t>Gheegae P/S</t>
  </si>
  <si>
    <t>Akora Khattak</t>
  </si>
  <si>
    <t>Shahia</t>
  </si>
  <si>
    <t>Sahiwal</t>
  </si>
  <si>
    <t>Manshera</t>
  </si>
  <si>
    <t>Udigram</t>
  </si>
  <si>
    <t>Noor Shah</t>
  </si>
  <si>
    <t>Ternab Farm</t>
  </si>
  <si>
    <t>Niamatabad</t>
  </si>
  <si>
    <t>Muslimabad</t>
  </si>
  <si>
    <t>Behran</t>
  </si>
  <si>
    <t>Peshawar</t>
  </si>
  <si>
    <t>Charsada</t>
  </si>
  <si>
    <t>Narowal</t>
  </si>
  <si>
    <t>Karak</t>
  </si>
  <si>
    <t>Miadam Chowk</t>
  </si>
  <si>
    <t>Takhtbai</t>
  </si>
  <si>
    <t>Moriketran</t>
  </si>
  <si>
    <t>Dargai</t>
  </si>
  <si>
    <t>Jhelum</t>
  </si>
  <si>
    <t>Kohala</t>
  </si>
  <si>
    <t>Ferozpur Rd LHR</t>
  </si>
  <si>
    <t>Shamke Bhatian</t>
  </si>
  <si>
    <t>Salam</t>
  </si>
  <si>
    <t>Mian Channu</t>
  </si>
  <si>
    <t>Shorkot</t>
  </si>
  <si>
    <t>Pakpattan</t>
  </si>
  <si>
    <t>Shahkot FSD</t>
  </si>
  <si>
    <t>Kamonke</t>
  </si>
  <si>
    <t>Mandi Bahuddin</t>
  </si>
  <si>
    <t>Gilloti D.I.Khan</t>
  </si>
  <si>
    <t>Depalpur</t>
  </si>
  <si>
    <t>Chishtian</t>
  </si>
  <si>
    <t>Tret</t>
  </si>
  <si>
    <t>Multan Rd LHR</t>
  </si>
  <si>
    <t>Gujrat</t>
  </si>
  <si>
    <t>Farooqabad</t>
  </si>
  <si>
    <t>Sohawa</t>
  </si>
  <si>
    <t>Gujrt</t>
  </si>
  <si>
    <t>Kasur</t>
  </si>
  <si>
    <t>Rewat</t>
  </si>
  <si>
    <t>Talagang</t>
  </si>
  <si>
    <t>D.I Khan</t>
  </si>
  <si>
    <t>Mandra</t>
  </si>
  <si>
    <t>FSD</t>
  </si>
  <si>
    <t>More Eminabad</t>
  </si>
  <si>
    <t>Kamalia</t>
  </si>
  <si>
    <t>Swat</t>
  </si>
  <si>
    <t>Jallo Park LHR</t>
  </si>
  <si>
    <t>More Khunda</t>
  </si>
  <si>
    <t>Rawalakot</t>
  </si>
  <si>
    <t>Sialkot</t>
  </si>
  <si>
    <t>Khojian Wali Gujrat</t>
  </si>
  <si>
    <t>Kallar Kahar</t>
  </si>
  <si>
    <t>Rataamral</t>
  </si>
  <si>
    <t>Nowshera</t>
  </si>
  <si>
    <t>Tulmba</t>
  </si>
  <si>
    <t>Kang Chanan</t>
  </si>
  <si>
    <t>Lahore</t>
  </si>
  <si>
    <t>Pindi Gheb</t>
  </si>
  <si>
    <t>Okara</t>
  </si>
  <si>
    <t>Pul 111 Sargodha</t>
  </si>
  <si>
    <t>Sra Kollay</t>
  </si>
  <si>
    <t>Sargodha</t>
  </si>
  <si>
    <t>Pattoki</t>
  </si>
  <si>
    <t>Burewalla</t>
  </si>
  <si>
    <t>Hallian Sheikham</t>
  </si>
  <si>
    <t>Kucha Khu</t>
  </si>
  <si>
    <t>Swabi</t>
  </si>
  <si>
    <t>Khanewal</t>
  </si>
  <si>
    <t>Jand</t>
  </si>
  <si>
    <t>Nilore</t>
  </si>
  <si>
    <t>ARL</t>
  </si>
  <si>
    <t>Chaklala Scheme III</t>
  </si>
  <si>
    <t>Jatli</t>
  </si>
  <si>
    <t>Matta Swat</t>
  </si>
  <si>
    <t>Amangarh</t>
  </si>
  <si>
    <t>Dinga Rd. Gurjat</t>
  </si>
  <si>
    <t>Pattoki Road</t>
  </si>
  <si>
    <t>Gojra M. Bdn</t>
  </si>
  <si>
    <t>The. Kharian</t>
  </si>
  <si>
    <t>Garh More</t>
  </si>
  <si>
    <t>Talagang Road</t>
  </si>
  <si>
    <t>Charsadda</t>
  </si>
  <si>
    <t>Chowa Sedan Shah</t>
  </si>
  <si>
    <t>Bhakar Multan Rd.</t>
  </si>
  <si>
    <t>Muzzafargarh mianwali Rd.</t>
  </si>
  <si>
    <t>Shabqadar</t>
  </si>
  <si>
    <t>Nughman Chowk</t>
  </si>
  <si>
    <t>Sargodah Faisalabad Rd.</t>
  </si>
  <si>
    <t>Dhullian Chowk</t>
  </si>
  <si>
    <t>Swabi Road.</t>
  </si>
  <si>
    <t>Chhota Lahore</t>
  </si>
  <si>
    <t>Vando Rd. Gujranwala</t>
  </si>
  <si>
    <t>Kanganpur</t>
  </si>
  <si>
    <t>Sarbuland pura</t>
  </si>
  <si>
    <t>Mailsi Distt. Vehari</t>
  </si>
  <si>
    <t>Rajana City</t>
  </si>
  <si>
    <t>Toba Tekhsingh</t>
  </si>
  <si>
    <t>Fort Abbas</t>
  </si>
  <si>
    <t>Alam Chowk</t>
  </si>
  <si>
    <t>Mitta Tiwana</t>
  </si>
  <si>
    <t>Bajawar</t>
  </si>
  <si>
    <t>Wahga Rd, Lahore</t>
  </si>
  <si>
    <t>Abbotabad</t>
  </si>
  <si>
    <t>Gilgit</t>
  </si>
  <si>
    <t>Lillah</t>
  </si>
  <si>
    <t>Jamrud Road</t>
  </si>
  <si>
    <t>Lallian</t>
  </si>
  <si>
    <t>Bonga Hayat</t>
  </si>
  <si>
    <t>Zafarullah Khan Road</t>
  </si>
  <si>
    <t>Ghottki</t>
  </si>
  <si>
    <t>Kalar Syedean</t>
  </si>
  <si>
    <t>Kharian</t>
  </si>
  <si>
    <t>Sarakhawara</t>
  </si>
  <si>
    <t>Samundri</t>
  </si>
  <si>
    <t>Hyderabad</t>
  </si>
  <si>
    <t>Wazirabad</t>
  </si>
  <si>
    <t>Chakwal</t>
  </si>
  <si>
    <t>Akhtar Abad</t>
  </si>
  <si>
    <t>Pul Kadar</t>
  </si>
  <si>
    <t>Chakbeli</t>
  </si>
  <si>
    <t>F-11 Islamabad</t>
  </si>
  <si>
    <t>Fattah Jang</t>
  </si>
  <si>
    <t>Bagh City</t>
  </si>
  <si>
    <t>Karian</t>
  </si>
  <si>
    <t>Jaranwala</t>
  </si>
  <si>
    <t>Mul Veh Road</t>
  </si>
  <si>
    <t>Miran Shah</t>
  </si>
  <si>
    <t>Pir Mahal</t>
  </si>
  <si>
    <t>Kahutta</t>
  </si>
  <si>
    <t>Amin Pur Banglow</t>
  </si>
  <si>
    <t>Rajjana</t>
  </si>
  <si>
    <t>Ghottki By Pass</t>
  </si>
  <si>
    <t>Sadiqabad</t>
  </si>
  <si>
    <t>Buchike</t>
  </si>
  <si>
    <t>Sukkhar</t>
  </si>
  <si>
    <t>Faisalabad</t>
  </si>
  <si>
    <t>Nankana Sahib</t>
  </si>
  <si>
    <t>Kotli</t>
  </si>
  <si>
    <t>Karachi</t>
  </si>
  <si>
    <t>Sheikhupura</t>
  </si>
  <si>
    <t>Multan Road</t>
  </si>
  <si>
    <t>Mandi Bahauddin</t>
  </si>
  <si>
    <t>Sukkhur</t>
  </si>
  <si>
    <t>Rohri By Pass</t>
  </si>
  <si>
    <t>Bajour Agency</t>
  </si>
  <si>
    <t>Dinga Dhandiali</t>
  </si>
  <si>
    <t>Ahmad Pur East</t>
  </si>
  <si>
    <t>Musa Khel</t>
  </si>
  <si>
    <t>Adda Bin HafizJee</t>
  </si>
  <si>
    <t>Khanewal Rd, Vehari</t>
  </si>
  <si>
    <t>Jhelum Rd, Chakwal</t>
  </si>
  <si>
    <t>Karamabad Khairpur</t>
  </si>
  <si>
    <t>Daska, Sialkot</t>
  </si>
  <si>
    <t>Yazman City, Bahawalpur</t>
  </si>
  <si>
    <t>Burewala Lhr Road</t>
  </si>
  <si>
    <t>Khushab</t>
  </si>
  <si>
    <t>Gul pur city, Kotli</t>
  </si>
  <si>
    <t>Pind Dadan Khan Jhelum</t>
  </si>
  <si>
    <t>Dhulay Chowk Gujranwala</t>
  </si>
  <si>
    <t>SWABI</t>
  </si>
  <si>
    <t>SKARDU</t>
  </si>
  <si>
    <t>HUNZA</t>
  </si>
  <si>
    <t>Muzaffar Garh</t>
  </si>
  <si>
    <t>Jalal Pur Jattan</t>
  </si>
  <si>
    <t>SITE, Karachi</t>
  </si>
  <si>
    <t>Amin Pur Faisalabad</t>
  </si>
  <si>
    <t>Larkana</t>
  </si>
  <si>
    <t>Besham City</t>
  </si>
  <si>
    <t>Chaksawari City AJK</t>
  </si>
  <si>
    <t>Choa Sedan Shah</t>
  </si>
  <si>
    <t>Latifabad, Hyderabad</t>
  </si>
  <si>
    <t>Kuthiala, Malakwal</t>
  </si>
  <si>
    <t>GT Road, Multan</t>
  </si>
  <si>
    <t>Khushab, Jauhrabad</t>
  </si>
  <si>
    <t>Farooka, Sargodha</t>
  </si>
  <si>
    <t>Jhang-Khushab Road, Jhang</t>
  </si>
  <si>
    <t>Sehnsa Azad Kashmir</t>
  </si>
  <si>
    <t>Ojla Kalan, Distt. Gujranwala</t>
  </si>
  <si>
    <t>Ghunik</t>
  </si>
  <si>
    <t>C-8/4</t>
  </si>
  <si>
    <t>Committee Chowk</t>
  </si>
  <si>
    <t>Layyah</t>
  </si>
  <si>
    <t>Nawan Lahore</t>
  </si>
  <si>
    <t>Adda Chund</t>
  </si>
  <si>
    <t>Katyar, Distt. Swat</t>
  </si>
  <si>
    <t>Surakai AJK</t>
  </si>
  <si>
    <t>Kot Farid Road, Sargodha</t>
  </si>
  <si>
    <t>Tandalianwala</t>
  </si>
  <si>
    <t>Shangla Road, Khawazakhela</t>
  </si>
  <si>
    <t>Hattar Distt. Haripur</t>
  </si>
  <si>
    <t>Mardan</t>
  </si>
  <si>
    <t>Lahore Fhang Road</t>
  </si>
  <si>
    <t>Muzaffargarh Road</t>
  </si>
  <si>
    <t>S-94, Karachi</t>
  </si>
  <si>
    <t>Kati Bandar Gharo Distt. Thatta</t>
  </si>
  <si>
    <t>Sialkot Zafarwal Road</t>
  </si>
  <si>
    <t>Chakwal Road Gujar Khan</t>
  </si>
  <si>
    <t>Jaranwala, Faisalabad</t>
  </si>
  <si>
    <t>Vehari Chowk</t>
  </si>
  <si>
    <t>Srinagar  Road, Muzafarabad</t>
  </si>
  <si>
    <t>Taunsa Road, DG khan</t>
  </si>
  <si>
    <t>Multan Road, Bakkhar</t>
  </si>
  <si>
    <t>Talvandi</t>
  </si>
  <si>
    <t>Khyber Agency</t>
  </si>
  <si>
    <t xml:space="preserve">Badin </t>
  </si>
  <si>
    <t>Neokot</t>
  </si>
  <si>
    <t>Tando Allahyar</t>
  </si>
  <si>
    <t>Tando Muhammad Khan</t>
  </si>
  <si>
    <t>Jhang</t>
  </si>
  <si>
    <t>Dunyapur</t>
  </si>
  <si>
    <t>Chunian</t>
  </si>
  <si>
    <t>Shitianwala</t>
  </si>
  <si>
    <t>Sarjani Town</t>
  </si>
  <si>
    <t>Muzafargarh</t>
  </si>
  <si>
    <t>Batagram</t>
  </si>
  <si>
    <t>Kundian</t>
  </si>
  <si>
    <t>Karakuran Highway</t>
  </si>
  <si>
    <t>Dodyal City, AJK</t>
  </si>
  <si>
    <t>D.G. Khan</t>
  </si>
  <si>
    <t>District</t>
  </si>
  <si>
    <t>Haripur</t>
  </si>
  <si>
    <t>FATA</t>
  </si>
  <si>
    <t>Kohat</t>
  </si>
  <si>
    <t>Rawalpindi</t>
  </si>
  <si>
    <t>Malakand</t>
  </si>
  <si>
    <t>Muzaffarabad</t>
  </si>
  <si>
    <t>Gujranwala</t>
  </si>
  <si>
    <t>Bahawal Nagar</t>
  </si>
  <si>
    <t>Toba Tek Sing</t>
  </si>
  <si>
    <t>Attock</t>
  </si>
  <si>
    <t>Vehari</t>
  </si>
  <si>
    <t>Islamabad</t>
  </si>
  <si>
    <t xml:space="preserve">Rawalpindi </t>
  </si>
  <si>
    <t>Muzaffargarh</t>
  </si>
  <si>
    <t>Ghotki</t>
  </si>
  <si>
    <t>Bagh</t>
  </si>
  <si>
    <t>Multan</t>
  </si>
  <si>
    <t>Bhimber</t>
  </si>
  <si>
    <t>Rahim Yar Khan</t>
  </si>
  <si>
    <t>Sukkur</t>
  </si>
  <si>
    <t>Mianwali</t>
  </si>
  <si>
    <t>Khairpur</t>
  </si>
  <si>
    <t>Bahawalpur</t>
  </si>
  <si>
    <t>Skardu</t>
  </si>
  <si>
    <t>Hunza</t>
  </si>
  <si>
    <t>Shangla</t>
  </si>
  <si>
    <t>Mirpur</t>
  </si>
  <si>
    <t>Chiniot</t>
  </si>
  <si>
    <t>Thatta</t>
  </si>
  <si>
    <t>Dera Ghazi Khan</t>
  </si>
  <si>
    <t>Bhakkar</t>
  </si>
  <si>
    <t>Badin</t>
  </si>
  <si>
    <t>Thar Parkar</t>
  </si>
  <si>
    <t>Tando Allah yar</t>
  </si>
  <si>
    <t>Lodhran</t>
  </si>
  <si>
    <t>Mansehra</t>
  </si>
  <si>
    <t>Lakki Marwat</t>
  </si>
  <si>
    <t>Takht bhai</t>
  </si>
  <si>
    <t>Mori Khetran</t>
  </si>
  <si>
    <t>Jehlum</t>
  </si>
  <si>
    <t>Sham ki bhattian</t>
  </si>
  <si>
    <t>Bhalwal</t>
  </si>
  <si>
    <t>Shahkot</t>
  </si>
  <si>
    <t>Kamoke</t>
  </si>
  <si>
    <t>Gilloti</t>
  </si>
  <si>
    <t>Dera Ismail Khan</t>
  </si>
  <si>
    <t>Chakdara</t>
  </si>
  <si>
    <t>Head Balloki</t>
  </si>
  <si>
    <t>Hakimabad</t>
  </si>
  <si>
    <t>Talamba</t>
  </si>
  <si>
    <t>Kang Channan</t>
  </si>
  <si>
    <t>Pendi Gheb</t>
  </si>
  <si>
    <t>Shab qadar</t>
  </si>
  <si>
    <t>Burewala</t>
  </si>
  <si>
    <t>Kacha Khuh</t>
  </si>
  <si>
    <t>Jhand</t>
  </si>
  <si>
    <t>DaliBanth Gujrat</t>
  </si>
  <si>
    <t>Phalia</t>
  </si>
  <si>
    <t>Chakparana</t>
  </si>
  <si>
    <t>Dhullian</t>
  </si>
  <si>
    <t>Choa Saidan Shah</t>
  </si>
  <si>
    <t>Khaur</t>
  </si>
  <si>
    <t>Sarblandpura</t>
  </si>
  <si>
    <t>Mailsi</t>
  </si>
  <si>
    <t>Rajana</t>
  </si>
  <si>
    <t>Gojra</t>
  </si>
  <si>
    <t>Fortabbas</t>
  </si>
  <si>
    <t>Mitha Tiwana</t>
  </si>
  <si>
    <t>Bajaur Agency</t>
  </si>
  <si>
    <t>Abottabad</t>
  </si>
  <si>
    <t>Pind Dadan Khan</t>
  </si>
  <si>
    <t>Lalian</t>
  </si>
  <si>
    <t>Yousaf wala</t>
  </si>
  <si>
    <t>Ghoki</t>
  </si>
  <si>
    <t>Dara Adam Khel</t>
  </si>
  <si>
    <t>Sumandri</t>
  </si>
  <si>
    <t>Chak beli</t>
  </si>
  <si>
    <t>Fatehjhang</t>
  </si>
  <si>
    <t>Miran shah</t>
  </si>
  <si>
    <t>Barnala</t>
  </si>
  <si>
    <t>Kahuta</t>
  </si>
  <si>
    <t>Aminpur Bangla</t>
  </si>
  <si>
    <t>Toba Tek Singh</t>
  </si>
  <si>
    <t>ShahKot</t>
  </si>
  <si>
    <t>Mandi bahauddin</t>
  </si>
  <si>
    <t>Pabbi</t>
  </si>
  <si>
    <t>Rohri</t>
  </si>
  <si>
    <t>Dinga</t>
  </si>
  <si>
    <t>Ahmed pur sharqia</t>
  </si>
  <si>
    <t>Musakheil</t>
  </si>
  <si>
    <t>Karamabad</t>
  </si>
  <si>
    <t>Daska</t>
  </si>
  <si>
    <t xml:space="preserve">Yazman </t>
  </si>
  <si>
    <t>Gulpur</t>
  </si>
  <si>
    <t xml:space="preserve">Khewra </t>
  </si>
  <si>
    <t>Khangar</t>
  </si>
  <si>
    <t>Jalal pur Jatan</t>
  </si>
  <si>
    <t xml:space="preserve">Besham </t>
  </si>
  <si>
    <t>Chaksawari</t>
  </si>
  <si>
    <t>Malikwal</t>
  </si>
  <si>
    <t>Joharabad</t>
  </si>
  <si>
    <t>Sansa</t>
  </si>
  <si>
    <t>Dadyal</t>
  </si>
  <si>
    <t>Tandlianwala</t>
  </si>
  <si>
    <t>Khawazakhela</t>
  </si>
  <si>
    <t>Hattar</t>
  </si>
  <si>
    <t>Thatha</t>
  </si>
  <si>
    <t>Muzzafarabad</t>
  </si>
  <si>
    <t>Naokot</t>
  </si>
  <si>
    <t>Tando Allah Yar</t>
  </si>
  <si>
    <t>Ahmed Nagar</t>
  </si>
  <si>
    <t>Dunya Pur</t>
  </si>
  <si>
    <t>Chunnian</t>
  </si>
  <si>
    <t>Muzaffargah</t>
  </si>
  <si>
    <t>Sharaqpur</t>
  </si>
  <si>
    <t>Renala Khurd</t>
  </si>
  <si>
    <t>Tarrujjabba</t>
  </si>
  <si>
    <t>Sihala</t>
  </si>
  <si>
    <t>Machike</t>
  </si>
  <si>
    <t>Chakpirana</t>
  </si>
  <si>
    <t>Sihala AJK</t>
  </si>
  <si>
    <t>Mehmood Kot</t>
  </si>
  <si>
    <t>Jaglot</t>
  </si>
  <si>
    <t>Shikapur</t>
  </si>
  <si>
    <t>Korangi</t>
  </si>
  <si>
    <t>Chakpirana AJK</t>
  </si>
  <si>
    <t>Joglot</t>
  </si>
  <si>
    <t>Customer Code</t>
  </si>
  <si>
    <t>0241</t>
  </si>
  <si>
    <t>0453</t>
  </si>
  <si>
    <t>0495</t>
  </si>
  <si>
    <t>0242</t>
  </si>
  <si>
    <t>0571</t>
  </si>
  <si>
    <t>456</t>
  </si>
  <si>
    <t>0365</t>
  </si>
  <si>
    <t>0448</t>
  </si>
  <si>
    <t>458</t>
  </si>
  <si>
    <t>0557</t>
  </si>
  <si>
    <t>0500</t>
  </si>
  <si>
    <t>0589</t>
  </si>
  <si>
    <t>0362</t>
  </si>
  <si>
    <t>0462</t>
  </si>
  <si>
    <t>0466</t>
  </si>
  <si>
    <t>0434</t>
  </si>
  <si>
    <t>0146</t>
  </si>
  <si>
    <t>0258</t>
  </si>
  <si>
    <t>0563</t>
  </si>
  <si>
    <t>0574</t>
  </si>
  <si>
    <t>0578</t>
  </si>
  <si>
    <t>0580</t>
  </si>
  <si>
    <t>0595</t>
  </si>
  <si>
    <t>0596</t>
  </si>
  <si>
    <t>0621</t>
  </si>
  <si>
    <t>1237</t>
  </si>
  <si>
    <t>0632</t>
  </si>
  <si>
    <t>1084</t>
  </si>
  <si>
    <t>0704</t>
  </si>
  <si>
    <t>0722</t>
  </si>
  <si>
    <t>0720</t>
  </si>
  <si>
    <t>0736</t>
  </si>
  <si>
    <t>0735</t>
  </si>
  <si>
    <t>0741</t>
  </si>
  <si>
    <t>0744</t>
  </si>
  <si>
    <t>0754</t>
  </si>
  <si>
    <t>0766</t>
  </si>
  <si>
    <t>0711</t>
  </si>
  <si>
    <t>0777</t>
  </si>
  <si>
    <t>0800</t>
  </si>
  <si>
    <t>0815</t>
  </si>
  <si>
    <t>0803</t>
  </si>
  <si>
    <t>0827</t>
  </si>
  <si>
    <t>0835</t>
  </si>
  <si>
    <t>0840</t>
  </si>
  <si>
    <t>0843</t>
  </si>
  <si>
    <t>0842</t>
  </si>
  <si>
    <t>0923</t>
  </si>
  <si>
    <t>0859</t>
  </si>
  <si>
    <t>0874</t>
  </si>
  <si>
    <t>0882</t>
  </si>
  <si>
    <t>0879</t>
  </si>
  <si>
    <t>0900</t>
  </si>
  <si>
    <t>0902</t>
  </si>
  <si>
    <t>0907</t>
  </si>
  <si>
    <t>0909</t>
  </si>
  <si>
    <t>0928</t>
  </si>
  <si>
    <t>0943</t>
  </si>
  <si>
    <t>0946</t>
  </si>
  <si>
    <t>0944</t>
  </si>
  <si>
    <t>0950</t>
  </si>
  <si>
    <t>1089</t>
  </si>
  <si>
    <t>0960</t>
  </si>
  <si>
    <t>0965</t>
  </si>
  <si>
    <t>0971</t>
  </si>
  <si>
    <t>0966</t>
  </si>
  <si>
    <t>0969</t>
  </si>
  <si>
    <t>0982</t>
  </si>
  <si>
    <t>0980</t>
  </si>
  <si>
    <t>0996</t>
  </si>
  <si>
    <t>1000</t>
  </si>
  <si>
    <t>1011</t>
  </si>
  <si>
    <t>0775</t>
  </si>
  <si>
    <t>1012</t>
  </si>
  <si>
    <t>1048</t>
  </si>
  <si>
    <t>0769</t>
  </si>
  <si>
    <t>1054</t>
  </si>
  <si>
    <t>1053</t>
  </si>
  <si>
    <t>0947</t>
  </si>
  <si>
    <t>141801</t>
  </si>
  <si>
    <t>1067</t>
  </si>
  <si>
    <t>1045</t>
  </si>
  <si>
    <t>1077</t>
  </si>
  <si>
    <t>1078</t>
  </si>
  <si>
    <t>1082</t>
  </si>
  <si>
    <t>1088</t>
  </si>
  <si>
    <t>1090</t>
  </si>
  <si>
    <t>1099</t>
  </si>
  <si>
    <t>1072</t>
  </si>
  <si>
    <t>1101</t>
  </si>
  <si>
    <t>1162</t>
  </si>
  <si>
    <t>1109</t>
  </si>
  <si>
    <t>1107</t>
  </si>
  <si>
    <t>1111</t>
  </si>
  <si>
    <t>1112</t>
  </si>
  <si>
    <t>1125</t>
  </si>
  <si>
    <t>1120</t>
  </si>
  <si>
    <t>1123</t>
  </si>
  <si>
    <t>1448</t>
  </si>
  <si>
    <t>1128</t>
  </si>
  <si>
    <t>1127</t>
  </si>
  <si>
    <t>1462</t>
  </si>
  <si>
    <t>1155</t>
  </si>
  <si>
    <t>1733</t>
  </si>
  <si>
    <t>1156</t>
  </si>
  <si>
    <t>1158</t>
  </si>
  <si>
    <t>1034</t>
  </si>
  <si>
    <t>1172</t>
  </si>
  <si>
    <t>1173</t>
  </si>
  <si>
    <t>1181</t>
  </si>
  <si>
    <t>1189</t>
  </si>
  <si>
    <t>1196</t>
  </si>
  <si>
    <t>1194</t>
  </si>
  <si>
    <t>1223</t>
  </si>
  <si>
    <t>1689</t>
  </si>
  <si>
    <t>1239</t>
  </si>
  <si>
    <t>1241</t>
  </si>
  <si>
    <t>1243</t>
  </si>
  <si>
    <t>1255</t>
  </si>
  <si>
    <t>0739</t>
  </si>
  <si>
    <t>1262</t>
  </si>
  <si>
    <t>1261</t>
  </si>
  <si>
    <t>5588</t>
  </si>
  <si>
    <t>1280</t>
  </si>
  <si>
    <t>1281</t>
  </si>
  <si>
    <t>1284</t>
  </si>
  <si>
    <t>1288</t>
  </si>
  <si>
    <t>1285</t>
  </si>
  <si>
    <t>5441</t>
  </si>
  <si>
    <t>1302</t>
  </si>
  <si>
    <t>1300</t>
  </si>
  <si>
    <t>1306</t>
  </si>
  <si>
    <t>1310</t>
  </si>
  <si>
    <t>1315</t>
  </si>
  <si>
    <t>1312</t>
  </si>
  <si>
    <t>1318</t>
  </si>
  <si>
    <t>1321</t>
  </si>
  <si>
    <t>1325</t>
  </si>
  <si>
    <t>1330</t>
  </si>
  <si>
    <t>1335</t>
  </si>
  <si>
    <t>1337</t>
  </si>
  <si>
    <t>1341</t>
  </si>
  <si>
    <t>1345</t>
  </si>
  <si>
    <t>1343</t>
  </si>
  <si>
    <t>1346</t>
  </si>
  <si>
    <t>1367</t>
  </si>
  <si>
    <t>1357</t>
  </si>
  <si>
    <t>1364</t>
  </si>
  <si>
    <t>1362</t>
  </si>
  <si>
    <t>1370</t>
  </si>
  <si>
    <t>5680</t>
  </si>
  <si>
    <t>1376</t>
  </si>
  <si>
    <t>1378</t>
  </si>
  <si>
    <t>1381</t>
  </si>
  <si>
    <t>5694</t>
  </si>
  <si>
    <t>1392</t>
  </si>
  <si>
    <t>1391</t>
  </si>
  <si>
    <t>1397</t>
  </si>
  <si>
    <t>1394</t>
  </si>
  <si>
    <t>5728</t>
  </si>
  <si>
    <t>5703</t>
  </si>
  <si>
    <t>1628</t>
  </si>
  <si>
    <t>1409</t>
  </si>
  <si>
    <t>1412</t>
  </si>
  <si>
    <t>1410</t>
  </si>
  <si>
    <t>1416</t>
  </si>
  <si>
    <t>1425</t>
  </si>
  <si>
    <t>1420</t>
  </si>
  <si>
    <t>1422</t>
  </si>
  <si>
    <t>5774</t>
  </si>
  <si>
    <t>1426</t>
  </si>
  <si>
    <t>1430</t>
  </si>
  <si>
    <t>1443</t>
  </si>
  <si>
    <t>1445</t>
  </si>
  <si>
    <t>1450</t>
  </si>
  <si>
    <t>1454</t>
  </si>
  <si>
    <t>1459</t>
  </si>
  <si>
    <t>1474</t>
  </si>
  <si>
    <t>1469</t>
  </si>
  <si>
    <t>1471</t>
  </si>
  <si>
    <t>1477</t>
  </si>
  <si>
    <t>1479</t>
  </si>
  <si>
    <t>5907</t>
  </si>
  <si>
    <t>1483</t>
  </si>
  <si>
    <t>5925</t>
  </si>
  <si>
    <t>1487</t>
  </si>
  <si>
    <t>1493</t>
  </si>
  <si>
    <t>1497</t>
  </si>
  <si>
    <t>5985</t>
  </si>
  <si>
    <t>1502</t>
  </si>
  <si>
    <t>1508</t>
  </si>
  <si>
    <t>1511</t>
  </si>
  <si>
    <t>1518</t>
  </si>
  <si>
    <t>1516</t>
  </si>
  <si>
    <t>1522</t>
  </si>
  <si>
    <t>1524</t>
  </si>
  <si>
    <t>1529</t>
  </si>
  <si>
    <t>6033</t>
  </si>
  <si>
    <t>1531</t>
  </si>
  <si>
    <t>1538</t>
  </si>
  <si>
    <t>1542</t>
  </si>
  <si>
    <t>1540</t>
  </si>
  <si>
    <t>1546</t>
  </si>
  <si>
    <t>1550</t>
  </si>
  <si>
    <t>1554</t>
  </si>
  <si>
    <t>1552</t>
  </si>
  <si>
    <t>1556</t>
  </si>
  <si>
    <t>1562</t>
  </si>
  <si>
    <t>1558</t>
  </si>
  <si>
    <t>1560</t>
  </si>
  <si>
    <t>1564</t>
  </si>
  <si>
    <t>6108</t>
  </si>
  <si>
    <t>6110</t>
  </si>
  <si>
    <t>1566</t>
  </si>
  <si>
    <t>1568</t>
  </si>
  <si>
    <t>1570</t>
  </si>
  <si>
    <t>1574</t>
  </si>
  <si>
    <t>1572</t>
  </si>
  <si>
    <t>1576</t>
  </si>
  <si>
    <t>1578</t>
  </si>
  <si>
    <t>1584</t>
  </si>
  <si>
    <t>1587</t>
  </si>
  <si>
    <t>1589</t>
  </si>
  <si>
    <t>1593</t>
  </si>
  <si>
    <t>6137</t>
  </si>
  <si>
    <t>6138</t>
  </si>
  <si>
    <t>6140</t>
  </si>
  <si>
    <t>1639</t>
  </si>
  <si>
    <t>1641</t>
  </si>
  <si>
    <t>Ex Depot Sale Price</t>
  </si>
  <si>
    <t>Add: Excise Duty</t>
  </si>
  <si>
    <t>Max. Ex Depot Sales Price</t>
  </si>
  <si>
    <t>Add : Secondary Freight</t>
  </si>
  <si>
    <t>Retail Price / Price to be displayed</t>
  </si>
  <si>
    <t>x</t>
  </si>
  <si>
    <t>Selling Price</t>
  </si>
  <si>
    <t xml:space="preserve">Dealer's Commission  </t>
  </si>
  <si>
    <t xml:space="preserve">Add : Licensing Fee </t>
  </si>
  <si>
    <t xml:space="preserve">         48Hr Credit Facility Fee</t>
  </si>
  <si>
    <t>Net Dealer's Commission</t>
  </si>
  <si>
    <t>Withholding Tax @ 10%</t>
  </si>
  <si>
    <t>Indent Price</t>
  </si>
  <si>
    <t>PMG</t>
  </si>
  <si>
    <t>Ex Depot Sales Price</t>
  </si>
  <si>
    <t xml:space="preserve">Add : Excise Duty </t>
  </si>
  <si>
    <t xml:space="preserve">          48Hr Credit Facility Fee</t>
  </si>
  <si>
    <t>Mufadal Shabbir</t>
  </si>
  <si>
    <t>Ali Majeed</t>
  </si>
  <si>
    <t>Yasir Sohail</t>
  </si>
  <si>
    <t>Incharge Retail Sale</t>
  </si>
  <si>
    <t>C &amp; I - APL</t>
  </si>
  <si>
    <t>Gomal P/S</t>
  </si>
  <si>
    <t>Quality F/S</t>
  </si>
  <si>
    <t>Golden P/S</t>
  </si>
  <si>
    <t>Bandial P/S</t>
  </si>
  <si>
    <t>Taj-10 CNG &amp; F/S</t>
  </si>
  <si>
    <t>Highway P/S</t>
  </si>
  <si>
    <t>Rehman F/S</t>
  </si>
  <si>
    <t>Ch. Din Muhammad P/S</t>
  </si>
  <si>
    <t>Ghausia-2 P/S</t>
  </si>
  <si>
    <t>Gillani P/S</t>
  </si>
  <si>
    <t>Kamboh P/S</t>
  </si>
  <si>
    <t>Sarwar P/S</t>
  </si>
  <si>
    <t>Gujrawala National P/S</t>
  </si>
  <si>
    <t>Arfat F/S</t>
  </si>
  <si>
    <t>Zohaib Gorchani F/S</t>
  </si>
  <si>
    <t>Hub CNG &amp; F/S</t>
  </si>
  <si>
    <t>Kareem P/S</t>
  </si>
  <si>
    <t>Sair P/S</t>
  </si>
  <si>
    <t>Al-Syed F/S</t>
  </si>
  <si>
    <t>Ghazi F/S</t>
  </si>
  <si>
    <t>Al-Azeem P/S</t>
  </si>
  <si>
    <t>Data Fuels F/S</t>
  </si>
  <si>
    <t>Faiz P/S</t>
  </si>
  <si>
    <t>Pervez Dehri F/S</t>
  </si>
  <si>
    <t>Sarhind S/S</t>
  </si>
  <si>
    <t>Khalil F/S</t>
  </si>
  <si>
    <t>Marshal P/S</t>
  </si>
  <si>
    <t>Q- Energy P/S</t>
  </si>
  <si>
    <t>Al-Meezan P/S</t>
  </si>
  <si>
    <t>Yousafzai F/S</t>
  </si>
  <si>
    <t>Shan P/S</t>
  </si>
  <si>
    <t>National F/P</t>
  </si>
  <si>
    <t>Sam CNG F/S</t>
  </si>
  <si>
    <t>Sikandar P/S</t>
  </si>
  <si>
    <t>Chatta P/S</t>
  </si>
  <si>
    <t xml:space="preserve">Ghazi kot F/S </t>
  </si>
  <si>
    <t>Boken F/S</t>
  </si>
  <si>
    <t>Chaudhry P/S</t>
  </si>
  <si>
    <t>Al-Makkah F/S</t>
  </si>
  <si>
    <t>Al-Hakim F/S</t>
  </si>
  <si>
    <t>A.R. F/S</t>
  </si>
  <si>
    <t>Haider F/S</t>
  </si>
  <si>
    <t>Ahmad P/S</t>
  </si>
  <si>
    <t>Royal P/S</t>
  </si>
  <si>
    <t>Speed Bird F/S</t>
  </si>
  <si>
    <t>Allied Power Station</t>
  </si>
  <si>
    <t>Wahab P/S</t>
  </si>
  <si>
    <t>ASR. A. Hussain F/S</t>
  </si>
  <si>
    <t>Dogar F/S</t>
  </si>
  <si>
    <t>Al-Falah F/S</t>
  </si>
  <si>
    <t>Ahmed P/S</t>
  </si>
  <si>
    <t>Azmat Brothers P/S</t>
  </si>
  <si>
    <t>Amin F/S</t>
  </si>
  <si>
    <t>Al-Hasham F/S</t>
  </si>
  <si>
    <t>Akbar  F/S</t>
  </si>
  <si>
    <t>Royal-01 F/S</t>
  </si>
  <si>
    <t>Saad-2  F/S</t>
  </si>
  <si>
    <t>Atta  F/S</t>
  </si>
  <si>
    <t>Maqbool F/S</t>
  </si>
  <si>
    <t>Ali  P/S</t>
  </si>
  <si>
    <t>Gondal Bar F/S</t>
  </si>
  <si>
    <t>Dewa F/S</t>
  </si>
  <si>
    <t>Bahria F/S</t>
  </si>
  <si>
    <t>Al-Wasey Power Point</t>
  </si>
  <si>
    <t>Abbasi Filling Station</t>
  </si>
  <si>
    <t>Jano Chak Filling Station</t>
  </si>
  <si>
    <t>Makkah Filling Station</t>
  </si>
  <si>
    <t>Khan Petroleum Services</t>
  </si>
  <si>
    <t>City Fuelers</t>
  </si>
  <si>
    <t>Jamali Trucking Station</t>
  </si>
  <si>
    <t>Sardar Filling Station</t>
  </si>
  <si>
    <t>Samandar Khan P/S</t>
  </si>
  <si>
    <t>Saif Ullah Petroleum Services</t>
  </si>
  <si>
    <t>Sardar Balli Khan F/S</t>
  </si>
  <si>
    <t>Al-Hamd Filling Station</t>
  </si>
  <si>
    <t>AR Traders</t>
  </si>
  <si>
    <t>Tank</t>
  </si>
  <si>
    <t>Nawabshah</t>
  </si>
  <si>
    <t>Bannu</t>
  </si>
  <si>
    <t>Hasilpur</t>
  </si>
  <si>
    <t>Kabirwala</t>
  </si>
  <si>
    <t>Mirpur Khas</t>
  </si>
  <si>
    <t>Lasbella</t>
  </si>
  <si>
    <t>Jampur</t>
  </si>
  <si>
    <t>Oderolal</t>
  </si>
  <si>
    <t>Sehwan Sharif</t>
  </si>
  <si>
    <t>Gujrat City</t>
  </si>
  <si>
    <t>Abbottabad</t>
  </si>
  <si>
    <t>Bahawalnagar</t>
  </si>
  <si>
    <t>Punch</t>
  </si>
  <si>
    <t>Jamshoro</t>
  </si>
  <si>
    <t>Mandibahaudin</t>
  </si>
  <si>
    <t>Gujar Khan</t>
  </si>
  <si>
    <t>Shaheed Benazir Abad</t>
  </si>
  <si>
    <t>Dadu</t>
  </si>
  <si>
    <t>D.I.Khan</t>
  </si>
  <si>
    <t>Mir Pur Khas</t>
  </si>
  <si>
    <t>Rajanpur</t>
  </si>
  <si>
    <t>Dir Lower</t>
  </si>
  <si>
    <t>Matiari</t>
  </si>
  <si>
    <t>Shiekhupura</t>
  </si>
  <si>
    <t>Nowsheraferoz</t>
  </si>
  <si>
    <t>Tank City</t>
  </si>
  <si>
    <t>Garha More</t>
  </si>
  <si>
    <t>Hub</t>
  </si>
  <si>
    <t xml:space="preserve">Khui Ratta </t>
  </si>
  <si>
    <t>Sardheri</t>
  </si>
  <si>
    <t>Main Dir Timergarh</t>
  </si>
  <si>
    <t>Liaqat Pur</t>
  </si>
  <si>
    <t xml:space="preserve">Chak Jhumra </t>
  </si>
  <si>
    <t xml:space="preserve">Gujrat </t>
  </si>
  <si>
    <t>Chishtian, Haroon Abad</t>
  </si>
  <si>
    <t>Abbas Pur</t>
  </si>
  <si>
    <t>Al-Puri</t>
  </si>
  <si>
    <t>Plandari</t>
  </si>
  <si>
    <t>Baldia Town</t>
  </si>
  <si>
    <t>Shikarpur</t>
  </si>
  <si>
    <t>1682</t>
  </si>
  <si>
    <t>1505</t>
  </si>
  <si>
    <t>1684</t>
  </si>
  <si>
    <t>1694</t>
  </si>
  <si>
    <t>6218</t>
  </si>
  <si>
    <t>1699</t>
  </si>
  <si>
    <t>1696</t>
  </si>
  <si>
    <t>6232</t>
  </si>
  <si>
    <t>1707</t>
  </si>
  <si>
    <t>1709</t>
  </si>
  <si>
    <t>1712</t>
  </si>
  <si>
    <t>1714</t>
  </si>
  <si>
    <t>6236</t>
  </si>
  <si>
    <t>1721</t>
  </si>
  <si>
    <t>1740</t>
  </si>
  <si>
    <t>6246</t>
  </si>
  <si>
    <t>1750</t>
  </si>
  <si>
    <t>6271</t>
  </si>
  <si>
    <t>6275</t>
  </si>
  <si>
    <t>6288</t>
  </si>
  <si>
    <t>1765</t>
  </si>
  <si>
    <t>1778</t>
  </si>
  <si>
    <t>1776</t>
  </si>
  <si>
    <t>1781</t>
  </si>
  <si>
    <t>1783</t>
  </si>
  <si>
    <t>1785</t>
  </si>
  <si>
    <t>1787</t>
  </si>
  <si>
    <t>1791</t>
  </si>
  <si>
    <t>6303</t>
  </si>
  <si>
    <t>6305</t>
  </si>
  <si>
    <t>1793</t>
  </si>
  <si>
    <t>1798</t>
  </si>
  <si>
    <t>1803</t>
  </si>
  <si>
    <t>1807</t>
  </si>
  <si>
    <t>1812</t>
  </si>
  <si>
    <t>6325</t>
  </si>
  <si>
    <t>1815</t>
  </si>
  <si>
    <t>1817</t>
  </si>
  <si>
    <t>6331</t>
  </si>
  <si>
    <t>1820</t>
  </si>
  <si>
    <t>1825</t>
  </si>
  <si>
    <t>1829</t>
  </si>
  <si>
    <t>1835</t>
  </si>
  <si>
    <t>1833</t>
  </si>
  <si>
    <t>1841</t>
  </si>
  <si>
    <t>1844</t>
  </si>
  <si>
    <t>1847</t>
  </si>
  <si>
    <t>1850</t>
  </si>
  <si>
    <t>1852</t>
  </si>
  <si>
    <t>1854</t>
  </si>
  <si>
    <t>1858</t>
  </si>
  <si>
    <t>1863</t>
  </si>
  <si>
    <t>1865</t>
  </si>
  <si>
    <t>1868</t>
  </si>
  <si>
    <t>1875</t>
  </si>
  <si>
    <t>1873</t>
  </si>
  <si>
    <t>1877</t>
  </si>
  <si>
    <t>1879</t>
  </si>
  <si>
    <t>6365</t>
  </si>
  <si>
    <t>1885</t>
  </si>
  <si>
    <t>1883</t>
  </si>
  <si>
    <t>1896</t>
  </si>
  <si>
    <t>1899</t>
  </si>
  <si>
    <t>1901</t>
  </si>
  <si>
    <t>1903</t>
  </si>
  <si>
    <t>6379</t>
  </si>
  <si>
    <t>1906</t>
  </si>
  <si>
    <t>1913</t>
  </si>
  <si>
    <t>1915</t>
  </si>
  <si>
    <t>1917</t>
  </si>
  <si>
    <t>1921</t>
  </si>
  <si>
    <t>1923</t>
  </si>
  <si>
    <t>6391</t>
  </si>
  <si>
    <t>Mirpur Petroleum Services</t>
  </si>
  <si>
    <t>Hassan Jalal Filling Station</t>
  </si>
  <si>
    <t>APL Morgah Filling Station</t>
  </si>
  <si>
    <t>Universal Petroleum Service</t>
  </si>
  <si>
    <t>Waqas Filling Station</t>
  </si>
  <si>
    <t>Silk Route Filling Station</t>
  </si>
  <si>
    <t>Umer Filling Station</t>
  </si>
  <si>
    <t>Khan Baba Filling Station</t>
  </si>
  <si>
    <t>Nadeem Filling Station</t>
  </si>
  <si>
    <t>Taif Filling Station</t>
  </si>
  <si>
    <t>Mughal Petroleum Service</t>
  </si>
  <si>
    <t>Afzal Petroleum Service</t>
  </si>
  <si>
    <t>Ch. Mumtaz Filling Station</t>
  </si>
  <si>
    <t>Jatial Petroleum Service</t>
  </si>
  <si>
    <t>Al-Yaqub Filling Station</t>
  </si>
  <si>
    <t>Arbab Jumoo Abro Petroleum Service</t>
  </si>
  <si>
    <t>The Awan Petroleum Service</t>
  </si>
  <si>
    <t>Kahoon Valley Filling Station</t>
  </si>
  <si>
    <t>Ballach Filling Station</t>
  </si>
  <si>
    <t>Kings Petroleum Services</t>
  </si>
  <si>
    <t>Abdul Malik Filling Station</t>
  </si>
  <si>
    <t>Trand Filling Station</t>
  </si>
  <si>
    <t>Al-Kundi Filling Station</t>
  </si>
  <si>
    <t>Sharaqpur Filling Station</t>
  </si>
  <si>
    <t>Sultania Petroleum Services</t>
  </si>
  <si>
    <t>Quaid Petroleum Services</t>
  </si>
  <si>
    <t>Haji Siddique Filling Station</t>
  </si>
  <si>
    <t>Quality Filling Station</t>
  </si>
  <si>
    <t>Taj-10 CNG &amp; Filling Station</t>
  </si>
  <si>
    <t>F.C. Filling Station</t>
  </si>
  <si>
    <t>Darvi Filling Station</t>
  </si>
  <si>
    <t>Alizai &amp; Brothers Filling Station</t>
  </si>
  <si>
    <t>Gillani Petroleum Services</t>
  </si>
  <si>
    <t>Arfat Filling Station</t>
  </si>
  <si>
    <t>Zohaib Gorchani Filling Station</t>
  </si>
  <si>
    <t>Hub CNG &amp; Filling Station</t>
  </si>
  <si>
    <t>Al-Syed Filling Station</t>
  </si>
  <si>
    <t>Ghazi Filling Station</t>
  </si>
  <si>
    <t>Data Fuels Filling Station</t>
  </si>
  <si>
    <t>Pervez Dehri Filling Station</t>
  </si>
  <si>
    <t>Sarhind Service Station</t>
  </si>
  <si>
    <t>Khalil Filling Station</t>
  </si>
  <si>
    <t>Q-Energy Petroleum Services</t>
  </si>
  <si>
    <t>Al-Meezan Petroleum Service</t>
  </si>
  <si>
    <t>Shan Petroleum Service</t>
  </si>
  <si>
    <t>Sikandar Petroleum Service</t>
  </si>
  <si>
    <t>Chatta Petroleum Service</t>
  </si>
  <si>
    <t>Boken Filling Station</t>
  </si>
  <si>
    <t>Chaudary Petroleum Service</t>
  </si>
  <si>
    <t>Al-Makkah Filling Station</t>
  </si>
  <si>
    <t>Al-Ahmad Petroleum Service</t>
  </si>
  <si>
    <t>Al-Hakim Filling Station</t>
  </si>
  <si>
    <t>A.R. Filling Station</t>
  </si>
  <si>
    <t>Haider Filling Station</t>
  </si>
  <si>
    <t>Ahmad Petroleum Service</t>
  </si>
  <si>
    <t>Royal Petroleum Service</t>
  </si>
  <si>
    <t>Speed Bird Filling Station</t>
  </si>
  <si>
    <t>ASR. A. Hussain Filling Station</t>
  </si>
  <si>
    <t>Dogar Filling Station</t>
  </si>
  <si>
    <t>Hanif Qureshi Petroleum Station</t>
  </si>
  <si>
    <t>Chaudhry Filling Station</t>
  </si>
  <si>
    <t>Al-Falah Filling Station</t>
  </si>
  <si>
    <t>Ahmed Petroleum Service</t>
  </si>
  <si>
    <t>Azmat Brothers Petroleum Services</t>
  </si>
  <si>
    <t>Amin Filling Station</t>
  </si>
  <si>
    <t>Jatial-2 Filling Station</t>
  </si>
  <si>
    <t>Al-Hasham Filling Station</t>
  </si>
  <si>
    <t>Royal-01 Filling Station</t>
  </si>
  <si>
    <t>Saad-2 Filling Station</t>
  </si>
  <si>
    <t>Atta Filling Station</t>
  </si>
  <si>
    <t>Maqbool Filling Station</t>
  </si>
  <si>
    <t>Gondal Bar Filling Station</t>
  </si>
  <si>
    <t>Sardar Balli Khan Filling Station</t>
  </si>
  <si>
    <t>Attock Petroleum Limited</t>
  </si>
  <si>
    <t>Applicable Retail Prices at Petrol Pumps</t>
  </si>
  <si>
    <t>Effective from February 01, 2012</t>
  </si>
  <si>
    <t>Display Prices</t>
  </si>
  <si>
    <t>S.No</t>
  </si>
  <si>
    <t>Retail Outlets</t>
  </si>
  <si>
    <t>City/Location</t>
  </si>
  <si>
    <t>Retail Prices(Rs./Ltr) HSD</t>
  </si>
  <si>
    <t>Retail Prices(Rs./Ltr) PMG</t>
  </si>
  <si>
    <t>POL Khaur Filling Station</t>
  </si>
  <si>
    <t>Hanif Qureshi Petroleum Service</t>
  </si>
  <si>
    <t>Hanif Qureshi petroleum Service</t>
  </si>
  <si>
    <t>Akhtar Filling Station</t>
  </si>
  <si>
    <t>Zulfiqar Filling Station</t>
  </si>
  <si>
    <t>Rizwan Filling Station</t>
  </si>
  <si>
    <t xml:space="preserve"> Muslim Petroleum Service</t>
  </si>
  <si>
    <t>Ahmed Filling Station</t>
  </si>
  <si>
    <t>Ali Petroleum Service</t>
  </si>
  <si>
    <t>Barnalla Filling Station</t>
  </si>
  <si>
    <t>Al-Malik Filling Station</t>
  </si>
  <si>
    <t>Bhatti Brothers Filling Station</t>
  </si>
  <si>
    <t>Sawal Petroleum Service</t>
  </si>
  <si>
    <t>Al- Hussain Petroleum</t>
  </si>
  <si>
    <t>Awais Petroleum</t>
  </si>
  <si>
    <t>The Awan petroleum Service</t>
  </si>
  <si>
    <t>Al-Hussan Petroleum Services</t>
  </si>
  <si>
    <t>Aurangzeb Filling Station</t>
  </si>
  <si>
    <t>Kamran Filling Station</t>
  </si>
  <si>
    <t>Hassan Petroleum Service</t>
  </si>
  <si>
    <t>Awami Petroleum service</t>
  </si>
  <si>
    <t>Awami Petroleum Service</t>
  </si>
  <si>
    <t>Modern Filling Station</t>
  </si>
  <si>
    <t>Madina Filling Station</t>
  </si>
  <si>
    <t>Haji Raqeeb Gul Filling Station</t>
  </si>
  <si>
    <t>Foundation Filling Station.</t>
  </si>
  <si>
    <t>Mubarak Petroleum Services</t>
  </si>
  <si>
    <t>Nabi Filling Station</t>
  </si>
  <si>
    <t>Ali Raza Mahi Petroleum</t>
  </si>
  <si>
    <t>Shabnan Petroleum Service</t>
  </si>
  <si>
    <t>Al-Noor Filling Station</t>
  </si>
  <si>
    <t>Najaf Petroleum Service</t>
  </si>
  <si>
    <t>Javed Petroleum Services</t>
  </si>
  <si>
    <t>Shalimar Petroleum Service</t>
  </si>
  <si>
    <t>Waseem Filling Station</t>
  </si>
  <si>
    <t>Sheraz Petroleum Services</t>
  </si>
  <si>
    <t>Chaudhary Petroleum</t>
  </si>
  <si>
    <t>Mehboob Filling Station</t>
  </si>
  <si>
    <t>Mehran Filling Station</t>
  </si>
  <si>
    <t>Zahid Petroleum Service</t>
  </si>
  <si>
    <t>Muslim Khan &amp; Brothers</t>
  </si>
  <si>
    <t>Welcome Petroleum</t>
  </si>
  <si>
    <t>Sadaat Filling Station</t>
  </si>
  <si>
    <t>Latif Autos</t>
  </si>
  <si>
    <t>Bhatti Petroleum Services</t>
  </si>
  <si>
    <t>Insaf Petroleum Services</t>
  </si>
  <si>
    <t>Bismillah Petroleum</t>
  </si>
  <si>
    <t>Iqbal Filling Station</t>
  </si>
  <si>
    <t>Al-Jehad Petroleum</t>
  </si>
  <si>
    <t>Al-Hayyat Petroleum Services</t>
  </si>
  <si>
    <t>Super Kundi Filling Station</t>
  </si>
  <si>
    <t>Al-Awan Petroleum</t>
  </si>
  <si>
    <t>Abbassi Filling Station</t>
  </si>
  <si>
    <t>Khyber Petroleum Service</t>
  </si>
  <si>
    <t>New Zamindara Filling Station</t>
  </si>
  <si>
    <t>Bilal Petroleulm</t>
  </si>
  <si>
    <t>Aqra Filling Station</t>
  </si>
  <si>
    <t>Al-Aziz Petroleum</t>
  </si>
  <si>
    <t>Sajjad Filling Station</t>
  </si>
  <si>
    <t>Karvan Petroleum Service</t>
  </si>
  <si>
    <t>Al-Hussain Petroleum</t>
  </si>
  <si>
    <t>Chaudhary &amp; Co</t>
  </si>
  <si>
    <t>Al-Faizan Petroleum</t>
  </si>
  <si>
    <t>Sada Bahar Petroleum</t>
  </si>
  <si>
    <t>Dastagir Petroleum</t>
  </si>
  <si>
    <t>Morning Star Petroleum</t>
  </si>
  <si>
    <t>Sindho Petroleum</t>
  </si>
  <si>
    <t>Tahir Petroleum Service</t>
  </si>
  <si>
    <t>Tariq Petroleum Service</t>
  </si>
  <si>
    <t>Gujrat Petroleum Service</t>
  </si>
  <si>
    <t>Valley Filling Station</t>
  </si>
  <si>
    <t>Amer Ghallu Filling Station</t>
  </si>
  <si>
    <t>Al- Rehman Gas Station</t>
  </si>
  <si>
    <t>Frontier Punjab Filling Station</t>
  </si>
  <si>
    <t>Rana Filling Station</t>
  </si>
  <si>
    <t>Al-Jannat Petroleum Service</t>
  </si>
  <si>
    <t>Al-Rehman Filling Station</t>
  </si>
  <si>
    <t>Danial Filling Station</t>
  </si>
  <si>
    <t>Rai.M Ahmad Petroleum Service</t>
  </si>
  <si>
    <t>Shahzad Filling Station</t>
  </si>
  <si>
    <t>ASR Filling Station</t>
  </si>
  <si>
    <t>Ahbab Filling Station</t>
  </si>
  <si>
    <t>Mashallah Petroleum Service</t>
  </si>
  <si>
    <t>Bhatti Filling Station</t>
  </si>
  <si>
    <t>Mukhtar Filling Station</t>
  </si>
  <si>
    <t>Indus Petroleum</t>
  </si>
  <si>
    <t>Chand Filling Station</t>
  </si>
  <si>
    <t>Noor Petroleum Service</t>
  </si>
  <si>
    <t>Zarnab Filling Station</t>
  </si>
  <si>
    <t>Mirjaal Petroleum Service</t>
  </si>
  <si>
    <t>PAEC (Consumer) Nilore</t>
  </si>
  <si>
    <t>Seven Star Filling Station</t>
  </si>
  <si>
    <t>Wali Khan Petroleum Service</t>
  </si>
  <si>
    <t>Bashar Filling Station</t>
  </si>
  <si>
    <t>Waseem Afridi Filling Station</t>
  </si>
  <si>
    <t xml:space="preserve">Sial Petroleum </t>
  </si>
  <si>
    <t>Sindhu Petroleum Service</t>
  </si>
  <si>
    <t>Ali Petroleum</t>
  </si>
  <si>
    <t>Mukhtar Petroleum</t>
  </si>
  <si>
    <t>Cheema Petroleum Service</t>
  </si>
  <si>
    <t>Dhulian Filling Station</t>
  </si>
  <si>
    <t>Aurangzaib Filling Station</t>
  </si>
  <si>
    <t>Bilal Safdar Petroleum</t>
  </si>
  <si>
    <t>Adil Waziristan Filling Station</t>
  </si>
  <si>
    <t>Al-Fakhar Filling Station</t>
  </si>
  <si>
    <t>Ashfaq Petroleum Service</t>
  </si>
  <si>
    <t>Shams Filling Station</t>
  </si>
  <si>
    <t>Arain Filling Station</t>
  </si>
  <si>
    <t>Abdul Ghani Petroleum Service</t>
  </si>
  <si>
    <t>Al-Mumtaz Filling Station</t>
  </si>
  <si>
    <t>Naseem Sadiq Filling Station</t>
  </si>
  <si>
    <t>Shafique Hussain Petroleum</t>
  </si>
  <si>
    <t>Habib Petroleum Service</t>
  </si>
  <si>
    <t>Muslim Petroleum Service</t>
  </si>
  <si>
    <t>Ibrahim Filling Station</t>
  </si>
  <si>
    <t>Alam Sher Petroleum</t>
  </si>
  <si>
    <t>Jameel Filling Station</t>
  </si>
  <si>
    <t xml:space="preserve">Data Filling Station </t>
  </si>
  <si>
    <t>Lasani Petroleum Service</t>
  </si>
  <si>
    <t>Gillani Petroleum Service</t>
  </si>
  <si>
    <t>Karakuram Petroleum Service</t>
  </si>
  <si>
    <t>Bajwat Filling Station</t>
  </si>
  <si>
    <t xml:space="preserve">Ahmed Petroleum </t>
  </si>
  <si>
    <t>Gul Haji Filling Station</t>
  </si>
  <si>
    <t>Al-Riaz Petroleum Service</t>
  </si>
  <si>
    <t>Chaudhary Petroleum Service</t>
  </si>
  <si>
    <t>A-One Petroleum Service</t>
  </si>
  <si>
    <t>Al-Hafeez Petroleum Service</t>
  </si>
  <si>
    <t>DHA Filling Station</t>
  </si>
  <si>
    <t>Askari Petroleum Service</t>
  </si>
  <si>
    <t>Three Star Filling Station</t>
  </si>
  <si>
    <t>Kasana Petroleum Service</t>
  </si>
  <si>
    <t>Al-Rehmat Waziristan Petroleum Service</t>
  </si>
  <si>
    <t>Al-Mustafa Filling Station</t>
  </si>
  <si>
    <t>Jholay Lal Petroleum Service</t>
  </si>
  <si>
    <t>Al-Makkah Petroleum Service</t>
  </si>
  <si>
    <t>Chaudhary Habib Filling Station</t>
  </si>
  <si>
    <t>Bismillah Petroleum Service</t>
  </si>
  <si>
    <t>Ahmed Bilal Filling Station</t>
  </si>
  <si>
    <t>Channan Petroleum Service</t>
  </si>
  <si>
    <t>Ribco petroleum Service</t>
  </si>
  <si>
    <t>Faran Petroleum Service</t>
  </si>
  <si>
    <t>Chashma Filling Station</t>
  </si>
  <si>
    <t>Barnala Filling Station</t>
  </si>
  <si>
    <t>Sardar Petroleum Service</t>
  </si>
  <si>
    <t>Raja Brothers Filling Station</t>
  </si>
  <si>
    <t>Ittefaq Petroleum Service</t>
  </si>
  <si>
    <t>Sipra Friends Petroleum Service</t>
  </si>
  <si>
    <t>Saeed Filling Station</t>
  </si>
  <si>
    <t>Mehran Petroleum Service Ghotki</t>
  </si>
  <si>
    <t>Irfanullah Petroleum Service</t>
  </si>
  <si>
    <t>Sunny Filling Station</t>
  </si>
  <si>
    <t>Tehseen Trucking Petroleum Service</t>
  </si>
  <si>
    <t>Kahlon Filling Station</t>
  </si>
  <si>
    <t>Kiyani Filling Station</t>
  </si>
  <si>
    <t>Al-Hafiz Petroleum Service</t>
  </si>
  <si>
    <t>Bestway Filling Station</t>
  </si>
  <si>
    <t>New Khan Filling Station</t>
  </si>
  <si>
    <t>Al-Karam Filling Station</t>
  </si>
  <si>
    <t>New Awami Filling Station</t>
  </si>
  <si>
    <t>Khyber Mehran Petroleum Service</t>
  </si>
  <si>
    <t>Imtiaz Filling Station</t>
  </si>
  <si>
    <t xml:space="preserve">Ahmed Filling Station </t>
  </si>
  <si>
    <t>Rawalpindi Filling Station</t>
  </si>
  <si>
    <t>Bilal Petroleum Service</t>
  </si>
  <si>
    <t>Ahmed Raza Filling Station</t>
  </si>
  <si>
    <t>New Khan Trucking Station</t>
  </si>
  <si>
    <t>Haroon Petroleum Service</t>
  </si>
  <si>
    <t>Dawn Petroleum Service</t>
  </si>
  <si>
    <t>Joyia Petroleum Service</t>
  </si>
  <si>
    <t>Himalaya Filling Station</t>
  </si>
  <si>
    <t>Chandia &amp; Qureshi Filling Station</t>
  </si>
  <si>
    <t>Al-Rasheed Petroleum Services</t>
  </si>
  <si>
    <t>Al- Hussan Petroleum Services</t>
  </si>
  <si>
    <t>Qandrani Filling Station</t>
  </si>
  <si>
    <t>Khokhar Petroleum Services</t>
  </si>
  <si>
    <t>Ahmad Petroleum Services</t>
  </si>
  <si>
    <t>Muhammadai Petroleum Services</t>
  </si>
  <si>
    <t>Jamil &amp; Brothers Filling Station</t>
  </si>
  <si>
    <t>Ghuman Petroleum Services</t>
  </si>
  <si>
    <t>Al- Malik CNG &amp; Filling Station</t>
  </si>
  <si>
    <t>Sarhad Balochistan Petroleum Services</t>
  </si>
  <si>
    <t>New Lahore Petroleum Services</t>
  </si>
  <si>
    <t>Asiq-e-Mustafa Petroleum Services</t>
  </si>
  <si>
    <t>Ch. Ayub Filling Station</t>
  </si>
  <si>
    <t>Sherazi Petroleum Services</t>
  </si>
  <si>
    <t>Al-Qadar Filling Station</t>
  </si>
  <si>
    <t>Saad Filling Station</t>
  </si>
  <si>
    <t>Saani Petroleum Services</t>
  </si>
  <si>
    <t>Speen Kore Filling Station</t>
  </si>
  <si>
    <t>Bashir Awan Petrolum Services</t>
  </si>
  <si>
    <t>Zumard Khan Filling Station</t>
  </si>
  <si>
    <t>Talagang Petroleum Service</t>
  </si>
  <si>
    <t>Jatial Petroleum Services</t>
  </si>
  <si>
    <t>Jamrud Filling Station</t>
  </si>
  <si>
    <t>Pak Petroleum Services</t>
  </si>
  <si>
    <t xml:space="preserve">Kings Petroleum &amp; CNG </t>
  </si>
  <si>
    <t>Dogar Petroleum Service</t>
  </si>
  <si>
    <t>Yes Petroleum Service</t>
  </si>
  <si>
    <t>Zahid Filling Station</t>
  </si>
  <si>
    <t>Faizan-e-Mehboob Petroleum Service</t>
  </si>
  <si>
    <t>Al-Haq Petroleum Service</t>
  </si>
  <si>
    <t>New Karakuram Petroleum Services</t>
  </si>
  <si>
    <t>Get 'N' Fly Service Station</t>
  </si>
  <si>
    <t>Gheega Petroleum Service</t>
  </si>
  <si>
    <t>Gomal Petroleum Service</t>
  </si>
  <si>
    <t>Golden Petroleum Service</t>
  </si>
  <si>
    <t>Bandial Petroleum Service</t>
  </si>
  <si>
    <t>Highway Petroleum Service</t>
  </si>
  <si>
    <t>Rehman Fillig Station</t>
  </si>
  <si>
    <t>Ali Zai &amp; Brothers Filling Station</t>
  </si>
  <si>
    <t>Ch. Din Muhammad Filling Station</t>
  </si>
  <si>
    <t>Ghousia-2 Petroleum Service</t>
  </si>
  <si>
    <t>Gallani Petroleum Service</t>
  </si>
  <si>
    <t>Kamboh Petroleum Service</t>
  </si>
  <si>
    <t>Sarwar Petroleum Service</t>
  </si>
  <si>
    <t>Gujranwala National Petroleum Service</t>
  </si>
  <si>
    <t>Kareem Petroleum Service</t>
  </si>
  <si>
    <t>Sair Filling Station</t>
  </si>
  <si>
    <t>Al-Azeem Petroleum Service</t>
  </si>
  <si>
    <t>Faiz Petroluem Service</t>
  </si>
  <si>
    <t>Marshal Petroleum Service</t>
  </si>
  <si>
    <t>Yousufzai Filling Station</t>
  </si>
  <si>
    <t>National Point Filling Station</t>
  </si>
  <si>
    <t>Sam CNG &amp; Filling Station</t>
  </si>
  <si>
    <t>Ghazikot Filling Station Mansehra</t>
  </si>
  <si>
    <t>Wahab Petroleum Services</t>
  </si>
  <si>
    <t>Akbar Filling Station</t>
  </si>
  <si>
    <t>Dewa Filling Station</t>
  </si>
  <si>
    <t>Bahria Filling Station</t>
  </si>
  <si>
    <t>Abbasi Filling station</t>
  </si>
  <si>
    <t>Samandar Khan Petroleum Services</t>
  </si>
  <si>
    <t>Customer System Code</t>
  </si>
  <si>
    <t>Customer Serial No:</t>
  </si>
  <si>
    <t>Retail outlet</t>
  </si>
  <si>
    <t>Retail Price (Rs/Ltr)</t>
  </si>
  <si>
    <t>Applicable Retail Prices of Pumps</t>
  </si>
  <si>
    <t xml:space="preserve">         Non Fuel Retailing Facility</t>
  </si>
  <si>
    <t>Five Star Filling Station</t>
  </si>
  <si>
    <t>Tiger CNG</t>
  </si>
  <si>
    <t>Highway CNG</t>
  </si>
  <si>
    <t>Majeed Filling Station</t>
  </si>
  <si>
    <t>Ayan Petroleum Service</t>
  </si>
  <si>
    <t>Nowshero Feroz</t>
  </si>
  <si>
    <t>Al-Barkat CNG</t>
  </si>
  <si>
    <t>Taxila</t>
  </si>
  <si>
    <t>Farooq Filling/CNG Station</t>
  </si>
  <si>
    <t>Farooq Filling /CNG Station</t>
  </si>
  <si>
    <t>Head Marala</t>
  </si>
  <si>
    <t>Ayan Petroleum service</t>
  </si>
  <si>
    <t>Bhirya</t>
  </si>
  <si>
    <t>Al-Barket CNG</t>
  </si>
  <si>
    <t>Zam Zam Filling Station</t>
  </si>
  <si>
    <t>Depot</t>
  </si>
  <si>
    <t>Address</t>
  </si>
  <si>
    <t>Manshera Road, Baluch Regiment Centre, Abbotabad</t>
  </si>
  <si>
    <t>Lorra - Abbottabad Road Abbottabad</t>
  </si>
  <si>
    <t>Fatehjang- Khaur- Dhulian Chowk Road Tehsil &amp; District Attock</t>
  </si>
  <si>
    <t>Mouza Dhoke Syedan, on Fateh Jang - Khaur Road, Fateh Jang.</t>
  </si>
  <si>
    <t>Between Km No.62/63, At Mouza Gagan On Rawalpindi-Kohat Road, Tehsil Fateh Jang and District Attock</t>
  </si>
  <si>
    <t>Rawalpindi-Fateh Jhang-Kohat oad, Tehsil Jand District Attock</t>
  </si>
  <si>
    <t>POL Khaur</t>
  </si>
  <si>
    <t>Pindi Gheb City</t>
  </si>
  <si>
    <t>Rawalpidi-Mukhad-Kohat Road, Tehsil Jand, District Attock</t>
  </si>
  <si>
    <t>On plot Khasra No.1167, Khewat No.574, Khatooni No.679, Raqba Qaziabad, on South Bound Carriageway N-5 (GT Road), near Harro Toll Plaza, District Attock</t>
  </si>
  <si>
    <t>Deh Badin on Khoski Badin Road District Badin</t>
  </si>
  <si>
    <t>Noman Pura, Bagh City, Azad Kashmir.</t>
  </si>
  <si>
    <t>Dahranwal Road, Chistian</t>
  </si>
  <si>
    <t>Hasilpur Chishtian</t>
  </si>
  <si>
    <t>Km 0-1 Qazi Wala in Chistian City Area</t>
  </si>
  <si>
    <t>Marot City Teh: Fortabbass District Bahawalnagar</t>
  </si>
  <si>
    <t>Ahmed pur Sharqia district bahawalpur</t>
  </si>
  <si>
    <t>Ahmed Pur East Road, Tehsil and District Bahawalpur</t>
  </si>
  <si>
    <t>KLP Road at Bahawalpur-Ahmad Pur East Road Chowk Noor Pur Noranga District Bahawalpur</t>
  </si>
  <si>
    <t>Mouza Syed District Mandi Bahauddin</t>
  </si>
  <si>
    <t>Yazman city District Bahawalpur</t>
  </si>
  <si>
    <t>Bannu Exit Towards Peshawar, Near F.C. HQ</t>
  </si>
  <si>
    <t>Mouza Batagram Tehsil &amp; District Batagram</t>
  </si>
  <si>
    <t>Mianwali/Sara-I-Mahajar Muzaffargarh road, Tehsil &amp; District Bhakkar</t>
  </si>
  <si>
    <t>D.I.Khan Darya Khan-Jhang Road, Bhakkar City</t>
  </si>
  <si>
    <t>Village Kharbuza, Tehsil Barnala, Dist. Bhimber.</t>
  </si>
  <si>
    <t>Mouza Chakwal, 1 KM from Chakwal Bypass on Rawalpindi-Chakwal Road, Chakwal.</t>
  </si>
  <si>
    <t>Chakwal city</t>
  </si>
  <si>
    <t>Chakwal Road Talagang</t>
  </si>
  <si>
    <t>Choa Saiden Shah Road Kallar Kahar</t>
  </si>
  <si>
    <t>Mouza Khairpur, on Kallar Kahar- Choa Saden Shah road, Tehsil Kallar Kahar, District Chakwal.</t>
  </si>
  <si>
    <t xml:space="preserve">Bilal Abad- Talagang </t>
  </si>
  <si>
    <t>Mouza Malikwal on Talagang - Sargodha Road, Talagang, Dist. Chakwal.</t>
  </si>
  <si>
    <t xml:space="preserve">KM 13, Peshawar Nagoman Road </t>
  </si>
  <si>
    <t>Rajjar Chowk District Charsadda</t>
  </si>
  <si>
    <t>Mouza Gunda Karkana,Sardheri,Tehsil &amp; District Charsadda</t>
  </si>
  <si>
    <t>Saro Kala, Shabqadar</t>
  </si>
  <si>
    <t>Shabqader Derari District Charsadda</t>
  </si>
  <si>
    <t>Gujranwala Hafizabad-Pindibhattian-Chinniot-Jhang road with Hafizabad Bypass road, b/w km no. 85-86 Tehsil chinniot District Jhang.</t>
  </si>
  <si>
    <t>Kech D. I Khan</t>
  </si>
  <si>
    <t>Main Multan Road D.I.Khan</t>
  </si>
  <si>
    <t>Gilloti District D.I. Khan</t>
  </si>
  <si>
    <t>Main Indus Highway, Near Mehar District Dadoo</t>
  </si>
  <si>
    <t>Mouza Jhoke Yar Shah, On Dera Ghazi Khan-Taunsa Road, Tehsil &amp; Distict Ghazi Khan</t>
  </si>
  <si>
    <t>Airport Chowk,Sakhi Sarwar Road Dera Ghazi Khan</t>
  </si>
  <si>
    <t>Bypass Chowk Indus Highway DGK</t>
  </si>
  <si>
    <t>On Dera Ghazi Khan Sakhi Sarwar Quetta Road, at Mouza Gadai Gharbi, Tehsil &amp; District Dera Ghazi Khan</t>
  </si>
  <si>
    <t>Main Dir Timergarh-Chakdara Road</t>
  </si>
  <si>
    <t>On Faisalabad-Chak Jhumra Road Tehsil City Dist. Faisalabad</t>
  </si>
  <si>
    <t>Sargodha Road Boley Di Jhuggi Faisalabad</t>
  </si>
  <si>
    <t>Samundri - Jhang By Pass Faisalabad</t>
  </si>
  <si>
    <t>Jhang Road Faisalabad</t>
  </si>
  <si>
    <t>Kamalpur Sargodha Road, Faisalabad.</t>
  </si>
  <si>
    <t>Satiana road Faisalabad</t>
  </si>
  <si>
    <t>Aminpur road Faisalabad Tehsil &amp; District Faisalabad(Amin Pur Road-Faisalbad)</t>
  </si>
  <si>
    <t>Sharinwala on Sheikhupura Faisalabad road Tehsil Jaranwala District Faisalabad</t>
  </si>
  <si>
    <t>Jhang Road near Bypass Faisalabad</t>
  </si>
  <si>
    <t>18th KM Sheikhupura road Faisalabad</t>
  </si>
  <si>
    <t>Jaranwala Road Faisalabad.</t>
  </si>
  <si>
    <t>Jaranwala -Khurrainwala Highway road, near Refhan Miza product, Tehsil Jaranwala District Faisalabad</t>
  </si>
  <si>
    <t>Jaranwala-Faisalabad Bypass Road</t>
  </si>
  <si>
    <t>Chak No. 263/RB , Samundary Road Tehsil SADAR Dist Faisalabad,</t>
  </si>
  <si>
    <t>Faisalabad-Okara-Sahiwal road, Tehsil Tandlianwala District Faisalabad</t>
  </si>
  <si>
    <t>At Loysem on Khar-Nawagai Road The. &amp; Dist. Khar Bajur Agency</t>
  </si>
  <si>
    <t>Munda road Bajaur Agency</t>
  </si>
  <si>
    <t>On Indus highway at KM 25 from Peshawar (Dara adam Khel)Dist. Kohat</t>
  </si>
  <si>
    <t>Ghareza Sher Khan Khel, Jamrud Landi Kotal Road, Khyber Agency</t>
  </si>
  <si>
    <t>Km 1186-1187 Indus Highway at Nematabad Teh: Lakki</t>
  </si>
  <si>
    <t>Bannu Miranshah Road, Tehsil Miranshah, North Waziristan Agency.</t>
  </si>
  <si>
    <t>Ghotki By Pass, Near Subzi Mandi, Ghotki.</t>
  </si>
  <si>
    <t>Ghotki Bypass</t>
  </si>
  <si>
    <t>On Kara Kurram Highway Gilgit Cantt</t>
  </si>
  <si>
    <t>Karakuram Highway Tehsil and District Gilgit</t>
  </si>
  <si>
    <t>Eimanabad Wandoo Road District Gujranwala</t>
  </si>
  <si>
    <t>Mouza Ishfaq Abad, Near Alam Chowk GJRW Bypass</t>
  </si>
  <si>
    <t>Dhullay chowk Gujranwala</t>
  </si>
  <si>
    <t>Mouza Ojla Kalan 700m from km no. 13651, on National Higjway(N-5) road, Tehsil Wazirabad &amp; District Gujranwala</t>
  </si>
  <si>
    <t>Lahore-Gujranwala Road at Kamoke</t>
  </si>
  <si>
    <t>More Eminabad.</t>
  </si>
  <si>
    <t>Mouza Waddala, on Wazirabad-Hafizabad Road, Wazirabad, Gujranwala.</t>
  </si>
  <si>
    <t>Chak Pirana National High Way (N5)</t>
  </si>
  <si>
    <t xml:space="preserve">DaliBanth Gujrat-Dinga Road                   </t>
  </si>
  <si>
    <t>Dhandali Dinga road</t>
  </si>
  <si>
    <t>Mouza Dinga, on Kharina-Mandi Bhuddin road, Tehsil Kharian District Gujrat</t>
  </si>
  <si>
    <t>Haryawal Chowk, Gujrat Bypass, Gujrat</t>
  </si>
  <si>
    <t>G.T. Road, Julliani, Distt. Gujrat</t>
  </si>
  <si>
    <t>Khojianwala Distt; Gujrat</t>
  </si>
  <si>
    <t>Shadiwal Road Gujrat</t>
  </si>
  <si>
    <t>Kharian-Jalal Pur Jattan-Sialkot Road,Gujrat</t>
  </si>
  <si>
    <t>Kachery Chowk Towards Kotla on Bhimber Road, Tehsil &amp; District Gujrat</t>
  </si>
  <si>
    <t>Shah Jehangir Road,Gujrat City</t>
  </si>
  <si>
    <t>Gujrat-Jallal Pur Jattan road, Tehsil &amp; District Gujrat</t>
  </si>
  <si>
    <t>Kang Chanan District Gujrat</t>
  </si>
  <si>
    <t>National High way N-5 Kharian City</t>
  </si>
  <si>
    <t>Mouza Channan, Kharian - Dinga Road, Kharian.</t>
  </si>
  <si>
    <t>Haripur Road at Shahia</t>
  </si>
  <si>
    <t>Mouza Hattar , on Taxila-Hattar-Haripur road Tehsil &amp; District Haripur</t>
  </si>
  <si>
    <t>Hunza valley Aliabad town Gilgit</t>
  </si>
  <si>
    <t>Hala Road Hyderabad.</t>
  </si>
  <si>
    <t>Deh Nareja, on Mir Pur Khasa road, Tehsil &amp; Latifabad &amp; District  Hyderabad</t>
  </si>
  <si>
    <t>Lathrar - Rawalpindi Road, Islamabad.</t>
  </si>
  <si>
    <t>Plot No.32, Sector F-11 Markaz, Islamabad.</t>
  </si>
  <si>
    <t>Plot #1 Faiz Ahmad Faiz road H-8/2 Islamabad</t>
  </si>
  <si>
    <t>Korang Bridge Lehtrar road</t>
  </si>
  <si>
    <t>Plot Khasra no.201,1566/704,Village Sara-eKharbooza, at Km no.1577+100, South Bound Carriage way N-5, Tehsil and District Islamabad</t>
  </si>
  <si>
    <t>Near Toll Plaza Super Highway Jamshoro</t>
  </si>
  <si>
    <t>Indus Highway Near Sehwan Sharif</t>
  </si>
  <si>
    <t>Mouza Ahmednagar Tehsil Chiniot District Jhang</t>
  </si>
  <si>
    <t>Near Garh Maharaja More,Teh: Ahmadpur Sial Dist Jhang</t>
  </si>
  <si>
    <t xml:space="preserve">Jhang Bhakkar Road Kot Khera </t>
  </si>
  <si>
    <t>18- Hazari Chowk, On Layyah-Jhung- Khushab road, Tehsil &amp; District Jhung</t>
  </si>
  <si>
    <t>Lahore Jaranwala Jhang Bhakkar road Tehsil &amp; District Jhang</t>
  </si>
  <si>
    <t>Mouza Chund Bharwana, on Jhang -Sahiwal-Sargodha road, b/w km no. 18-19, Tehsil &amp; District Jhang</t>
  </si>
  <si>
    <t>Mouza Chak Jhang Tehsil &amp; District Jhang</t>
  </si>
  <si>
    <t>Jhang Lallian Willah Chowk District Jhang</t>
  </si>
  <si>
    <t>Shorkot Cantt, Distt. Jhang</t>
  </si>
  <si>
    <t>Jhelum Mirpur Road at Pakhawal</t>
  </si>
  <si>
    <t>Khewra city wara buland khan District Jehlum</t>
  </si>
  <si>
    <t>Mouza Tobah, on Pind Dadan Khan Khushab Road Dist Jhelum</t>
  </si>
  <si>
    <t>G.T. Road Sohawa District Jhelum</t>
  </si>
  <si>
    <t>Northern Bypass Opposite Intercity Bus Terminal Baldia Town Karachi</t>
  </si>
  <si>
    <t>Kathore Super Highway</t>
  </si>
  <si>
    <t>Plot No.F-748-0, S.I.T.E, Area Karachi, Tehsil &amp; District Karachi.</t>
  </si>
  <si>
    <t>Plot No. C/84-A, at Main Maripur, S.I.T.E Karachi, Tehsil &amp; District Karachi</t>
  </si>
  <si>
    <t>Plot no. S-94/A, at Maripur, S.I.T.E Karachi Tehsil &amp; District Karachi</t>
  </si>
  <si>
    <t>Deh Magopir, Surjani road Gadap Town Karachi.</t>
  </si>
  <si>
    <t>Main Korangi Industrial Area, Korangi Karachi</t>
  </si>
  <si>
    <t>at Deh Konkar,37/38,km (Mile 23/2-3) Left Hand Side,Survey no.270, District Karachi East</t>
  </si>
  <si>
    <t>NC-105, Plot # 1, Sector 50, Deh Thoming, Scheme No.33, Karachi</t>
  </si>
  <si>
    <t>Natha Khan, Main Shahrah-e-Faisal</t>
  </si>
  <si>
    <t>Near Karrapa Chowk Indus Highway Distt; Karak</t>
  </si>
  <si>
    <t>Indus Highway Karak</t>
  </si>
  <si>
    <t>Rehman Pura, On Chunian-Jumber Road, Tehsil Chunian District Kasur</t>
  </si>
  <si>
    <t>Khai Road, Khuddian Khas Distt. Kasur</t>
  </si>
  <si>
    <t>Hallam Sheikham District Kasur</t>
  </si>
  <si>
    <t>Ellah Abad Kangan pur Road, District Kasure.</t>
  </si>
  <si>
    <t>Multan Road Pattoki City, District Kasur.</t>
  </si>
  <si>
    <t>Mouza Talwandi, in b/w km no. 38-39,Kasur-Khuddian-Depalpur road Tehsil &amp; District Kasur.</t>
  </si>
  <si>
    <t>Mouza Qutba Kasur Lahore Road Tehsil &amp; District Kasur</t>
  </si>
  <si>
    <t>Pattoki Chunian Road</t>
  </si>
  <si>
    <t xml:space="preserve">Mouza Gharyala, 7 KM  Lahore Road (N-5) Tehsil Pattoki                  </t>
  </si>
  <si>
    <t>Karamabad Tehsil &amp; District Khairpur</t>
  </si>
  <si>
    <t>Khairpur Nawabshah road Tehsil &amp; District Khairpur</t>
  </si>
  <si>
    <t>Survey no. 916, Deh Pahrio Mari Taluka Faiz Ganj District Khairpur</t>
  </si>
  <si>
    <t>Main Jhang Road, Multan Road,Tehsil Kabirwala, District Khanewal</t>
  </si>
  <si>
    <t>Katcha Khu Bypass</t>
  </si>
  <si>
    <t>Railway Road Khanewal City</t>
  </si>
  <si>
    <t>Zafarullah Road Khanewal</t>
  </si>
  <si>
    <t>Near Niazi Chowk, at mouza 84/10R Tehsil &amp; District Khanewal.</t>
  </si>
  <si>
    <t>Mian Channu Khanewal</t>
  </si>
  <si>
    <t xml:space="preserve">Talamba Mian Channu-Abdul Hakim Road </t>
  </si>
  <si>
    <t>Mouza Khushab, on Khushab Juharabad Khushab road,Teshil &amp; District Khushab</t>
  </si>
  <si>
    <t>Sargodha Khushab Mianwali road</t>
  </si>
  <si>
    <t>Khushab &amp; Mianwali Road, Bandial</t>
  </si>
  <si>
    <t>Mitha Tiwana Chowk Tehsil &amp; District Khushab</t>
  </si>
  <si>
    <t>KM 1184-1185 Indus Highway Distt; Kohat</t>
  </si>
  <si>
    <t>Gulpur city</t>
  </si>
  <si>
    <t>Khoi Ratta near Bypass Road, District Kotli,AJK</t>
  </si>
  <si>
    <t>Kotli City Nakyal road</t>
  </si>
  <si>
    <t>Mouza Badali, Tehsil sansa Distt Kotli</t>
  </si>
  <si>
    <t>At Gujjo Matta on Ferozepur Road, Lahore</t>
  </si>
  <si>
    <t>Multan Road opposite: Highnoon Lab. Lahore</t>
  </si>
  <si>
    <t>Jallo Park, Lahore</t>
  </si>
  <si>
    <t>At Datta Park Opposite Nayab Park , on Lahore-Wagah Road Lahore</t>
  </si>
  <si>
    <t>Defense Road, Defence Housing Authority, Lahore.</t>
  </si>
  <si>
    <t>at Plot Khasra no.127, 128, at Mouza Sandha Kalan, New Second Ravi Bridge Approach Road at Lahore City</t>
  </si>
  <si>
    <t>5-Queens Road Lahore City</t>
  </si>
  <si>
    <t>18-Km Bedian Road, Near DHA Phase 6/7, Mouza Lidher, Lahore Cantt</t>
  </si>
  <si>
    <t>Lahore/Kasur Road, Village Jullukey, Tehsil &amp; District Lahore</t>
  </si>
  <si>
    <t>Sham-ke-Bhattian,  Lahore-Multan Road</t>
  </si>
  <si>
    <t>1/27,12/28, Block M, Model Town Extension, Main Road, Faisal Town, Lahore</t>
  </si>
  <si>
    <t>Allahabad Mohallah at Larkana City</t>
  </si>
  <si>
    <t>Survey No. 197/7-13 Deh Rtodero, Taluka Ratodero, District Larkana, Sindh</t>
  </si>
  <si>
    <t>RCD Highway, Near Gatron Company,Hub Chowki,District Lasbella</t>
  </si>
  <si>
    <t>Mouza Jaisal Thal, on Layyah- Kot Addu road,near Shah Jamal Bus stand, Tehsil &amp; District Layyah</t>
  </si>
  <si>
    <t>Mouza Chak no. 394/TDA,=0.5 km from Muzafargarh 93 km, on Mianwali-Muzafargarh road, Tehsil &amp; District Layyah</t>
  </si>
  <si>
    <t>Basti Malook Tehsil Dunya Pur District Lodhran</t>
  </si>
  <si>
    <t>Malakand Road, Dargai</t>
  </si>
  <si>
    <t>Mouza Kuthiala Khurd, on Malikwal-Gojra road, Tehsil Malikwal District Mandi Bahauddin</t>
  </si>
  <si>
    <t>Mouza Warriyat Distt; Mandi Bahauddin</t>
  </si>
  <si>
    <t>Sat Sira Chowk Mandi Bahauddin</t>
  </si>
  <si>
    <t>Kharian Mandi Bahauddin Road Mandi Bahauddin</t>
  </si>
  <si>
    <t>Kadhar Pull Stop, Phalia Sargodha Road, Mandi Bahauddin.</t>
  </si>
  <si>
    <t xml:space="preserve">Village Bosal Sukha </t>
  </si>
  <si>
    <t>Gujrat-Sargodha Road Near Khitiala Bypass Mandi Bahauddin</t>
  </si>
  <si>
    <t>Plot Khasra no. 118, Khatooni No.89, Khewat No.70, Mouza Chak Jano Kalan Gujrat Phalia District Mandi Bahauddin</t>
  </si>
  <si>
    <t>at Mouza Sohawa Bulani, Khewat no.175, Khatooni No.601, Khasra No.3940, Near Sath Sira Crossing, Tehsil &amp; District Mandi Bahauddin</t>
  </si>
  <si>
    <t>Shahra-e-Resham,Ghazikot,Tehsil &amp; District Manshera</t>
  </si>
  <si>
    <t>By pass Road, Shahrae-Resham District Mansehra</t>
  </si>
  <si>
    <t xml:space="preserve">Naran Road District Manshera </t>
  </si>
  <si>
    <t>Mansehra City-Karakouram High way</t>
  </si>
  <si>
    <t>Swabi Road Maqammandi</t>
  </si>
  <si>
    <t>Nowshera Mardan Road District Mardan</t>
  </si>
  <si>
    <t>Qila Habib ur Rehman, Tehsil Takhatbai</t>
  </si>
  <si>
    <t>Mouza Jhamra (Speenkore) on Takht Bhai-Rajjar road, Tehsil Takht Bhai District Mardan</t>
  </si>
  <si>
    <t>Oderolal District Matiari</t>
  </si>
  <si>
    <t>New Khan Multan Mianwali road</t>
  </si>
  <si>
    <t>Talagang Mianwali road near Adda bin Hafiz</t>
  </si>
  <si>
    <t>Kundian-Chashma Dera Ismail Road, Tehsi Piplan and District Mianwali</t>
  </si>
  <si>
    <t>Musa Khail</t>
  </si>
  <si>
    <t>On Sargodha-Mianwali-Bannu Road, Tehsil &amp; District Mianwali</t>
  </si>
  <si>
    <t xml:space="preserve">Taluka Hussain Bux Mari, (Mirpur Khas) District Mirpur Khas </t>
  </si>
  <si>
    <t>Mouza Dheri Dharutain, Mirpur-Kotli Road, Chak Sawari,Tehsil and District Mirpur,Azad Jammu and Kashmir</t>
  </si>
  <si>
    <t>Mouza Surakhi, on Dadyal-Rawalpindi road, Tehsil Dadyal &amp; District Mirpur</t>
  </si>
  <si>
    <t>Dudyal City Azad Kashmir</t>
  </si>
  <si>
    <t>Multan Vehari Road, Dist. Multan.</t>
  </si>
  <si>
    <t>G.T road Multan Khanewal Lahore road Tehsil &amp; District Multan</t>
  </si>
  <si>
    <t>Mouza Seetal Mari, on Vehari Chowk Multan Tehsil &amp; District Multan</t>
  </si>
  <si>
    <t>Daira Adda Multan City</t>
  </si>
  <si>
    <t>Kohala Road Muzaffarabad</t>
  </si>
  <si>
    <t>Muzaffarabad City, AJK</t>
  </si>
  <si>
    <t>Mouza Dheni Sydan on Muzaffarabad-Srinagar road Tehsil &amp; District Muzaffarabad</t>
  </si>
  <si>
    <t>Khangarh Bali Janobi Mauzaffargarh</t>
  </si>
  <si>
    <t>Mouza Ghulwan Awal, on Muzaffargarh-Alipur Head Punjand Head Road, Tehsil Alipur, District Muzaffargarh</t>
  </si>
  <si>
    <t>Muzaffargarh Ali pur road, at mouza Mohri Wala, Tehsil &amp; District Muzaffargarh.</t>
  </si>
  <si>
    <t>Chowk Sarwar Shaheed, Muzaffargarh</t>
  </si>
  <si>
    <t>Head Balloki Nankana Sahib</t>
  </si>
  <si>
    <t>Mouza Kot Fazal, On Lahore -Jaranwala Road Tehsil &amp; District Nankana Sahib</t>
  </si>
  <si>
    <t>Lahore - Faisalabd Road near Shahkot</t>
  </si>
  <si>
    <t>Sheikhupura road Faisalabad</t>
  </si>
  <si>
    <t>Narowal-Zafarwal Road District Narowal</t>
  </si>
  <si>
    <t>05 km Narowal Muridke Road District Narowal</t>
  </si>
  <si>
    <t>G.T. Road Akora Khattak</t>
  </si>
  <si>
    <t>Amangarh Tehsil &amp; District Nowshera</t>
  </si>
  <si>
    <t>Hakimabad, Nowshera</t>
  </si>
  <si>
    <t>Zarbagh Pabbi District Nowshera</t>
  </si>
  <si>
    <t>Plot Survey no.501, Deh Marri, Taluka Moro, District Nawabshah</t>
  </si>
  <si>
    <t>Main National Highway, Bhirya, District NausheroFeroze</t>
  </si>
  <si>
    <t>Kasur-Depalpur Road at Qila Dewan Singh</t>
  </si>
  <si>
    <t>Main District Road Okara to Chochak, Okara.</t>
  </si>
  <si>
    <t>Chak # 14/1-AL, G.T Road, Akhtarabad, District Okara.</t>
  </si>
  <si>
    <t>Chak # 39/3-R, Okara - Akbar Road, Okara.</t>
  </si>
  <si>
    <t>Sattgarah-Jandraka-Okara road, Tehsil &amp; District Okara</t>
  </si>
  <si>
    <t>Renala Khurd-Okara</t>
  </si>
  <si>
    <t>Renala Khurd Bypass N-5 -Okara</t>
  </si>
  <si>
    <t>Near Malka Hance, Distt. Pakpattan</t>
  </si>
  <si>
    <t>Ghufranabad (Tarnab Farm) G.T. Road Distt. Peshawar</t>
  </si>
  <si>
    <t>Gulbela, on Charsadda Road, Distt. Peshawar</t>
  </si>
  <si>
    <t>Ring Road Peshawar District Peshawar</t>
  </si>
  <si>
    <t>Badaber Peshwar  District Peshawar</t>
  </si>
  <si>
    <t>Pishtakhara Bara Road Peshawar</t>
  </si>
  <si>
    <t>Jamrud road Peshawar</t>
  </si>
  <si>
    <t>Sara Khawara b/w KM 1212/1213 On Kohat Road Peshawar</t>
  </si>
  <si>
    <t>Landi Akhon Abad, Ring Road Peshawar Tehsil &amp; District Peshawar</t>
  </si>
  <si>
    <t>Sardar Garhi G.T.Road Peshawar</t>
  </si>
  <si>
    <t>Mouza Sarblandpura, National Highway Dist Peshawar</t>
  </si>
  <si>
    <t>Nagoman Chowk Shabqader District Peshawar</t>
  </si>
  <si>
    <t>Mouza Tungran, (Abbaspur Bypass), on Forward Kahuta-Rawalpindi Road, Tehsil Abbaspur, District Punch</t>
  </si>
  <si>
    <t>General Bus Stand, Liaqat Pur City,District Rahim Yar Khan</t>
  </si>
  <si>
    <t>Rahim Yar Khan Bypass, Tehsil &amp;  District Rahim Yar Khan</t>
  </si>
  <si>
    <t>Mouza Umaid Ali Bhait District Rahim Yar Khan</t>
  </si>
  <si>
    <t>Manthar Road near Taj Oil Mills, Sadiqabad</t>
  </si>
  <si>
    <t>Plot no.59/10, Killan No.14, 15, Khewat No.240/239, Khatooni No.846, at Mouza Rindhan, Janpur, on National Highway Road (N-5), Tehsil Liaqat Pur District Rahim Yar Khan</t>
  </si>
  <si>
    <t>Rawlakot (Azad Kashmir)</t>
  </si>
  <si>
    <t>Mouza Palandari City, Near Model Pilot School Palandari, Tehsil &amp; District Palandari</t>
  </si>
  <si>
    <t>Rewat Chak Beli Road, Dhudial Road, Mouza Kaika Maira, Rawalpindi.</t>
  </si>
  <si>
    <t>Ghazi Chowk, Indus Highway,Rajanpur</t>
  </si>
  <si>
    <t>Mandra Chakwal road Tehsil Gujar Khan District Rawalpindi</t>
  </si>
  <si>
    <t>Plot Khasra No.1056 &amp; 1057, Daultala More, Mandra-Chakwal Road, Tehsil Gujrar Khan, District Rawalpindi</t>
  </si>
  <si>
    <t>Mandra Chakwal Road Jatli</t>
  </si>
  <si>
    <t>Kahuta road District Rawalpindi</t>
  </si>
  <si>
    <t>Kaller Syadian, Village Choa Kalsa</t>
  </si>
  <si>
    <t>G.T. Road Mandra</t>
  </si>
  <si>
    <t>Fateh Jang Road at Mori Khetran</t>
  </si>
  <si>
    <t>Railway Workshop Rawalpindi</t>
  </si>
  <si>
    <t>ARL Rawalpindi</t>
  </si>
  <si>
    <t>Quaid-e-Millat road Millat Colony Committee Chowk Rawalpindi</t>
  </si>
  <si>
    <t>Plot Khasra no. 3620/465,447, at Mouza Chur Sulemanabad, on I.J.Principal Road, Tehsil &amp; District Rawalpindi</t>
  </si>
  <si>
    <t>on Plot Khasra No.3289,3291,3294,4979/3288,3290,3292, Khewat no.913,994,1144,884,Khatooni no.1238,1397,1581-1582,1243, at Mouza Kahuta City, Near Bus stand, on Kotli-Rawalpindi Road, Tehsil Kahuta and District Rawalpindi</t>
  </si>
  <si>
    <t>Plot Khasra No.1984, Between Kms 20/21, On Rewat-Kallar Road, At Darkali-Mamori, Tehsil Kallar Syedan and District Rawalpindi</t>
  </si>
  <si>
    <t>G.T. Road, Rawat, Distt. Rawalpindi</t>
  </si>
  <si>
    <t>Tret-Murree District Rawalpindi</t>
  </si>
  <si>
    <t>Khasra No.743/430, Mouza Sarai, Khula at NHA, N-5, Km 1567-500 (North Bound), Taxila Cantonment, District Rawalpindi</t>
  </si>
  <si>
    <t>Farooqia HMC Road, Taxila, District Rawalpindi</t>
  </si>
  <si>
    <t>Km 1110-1111 N.H' way Qadirabad, Sahiwal</t>
  </si>
  <si>
    <t>7-Km Katcha Noor Shah Rd, Distt. Sahiwal</t>
  </si>
  <si>
    <t>Harrappa By Pass</t>
  </si>
  <si>
    <t>Aratullah Road Sahiwal City</t>
  </si>
  <si>
    <t>at Plot Khasra no.11/1,12/5,Khewat no.37,Khatooni no.82-84,Mouza Chak no.116/9-L,on Sahiwal-Arifwala Road, Tehsil &amp; District Sahiwal</t>
  </si>
  <si>
    <t>Arifwala Road near Arifwala Bypass Opposite Spring Feeds District Sahiwal</t>
  </si>
  <si>
    <t>National Highway (Lahore-Multan) Sahiwal Bypass exit adjacent Daewoo Terminal</t>
  </si>
  <si>
    <t>Bonga hayat Yousafwala Sahiwal</t>
  </si>
  <si>
    <t>Village Salam Tehsil. Bhalwal Distt. Sargodha</t>
  </si>
  <si>
    <t>Pull 111 Faisalabad Sargodha Road</t>
  </si>
  <si>
    <t>Khushab Road Sargodha District Sargodha</t>
  </si>
  <si>
    <t>Mouza Farookah, on Sahiwal-Farookah- Silanwali road, Tehsil Sahiwal &amp; District Sargodha</t>
  </si>
  <si>
    <t>Chak no. 44 NB ,Akram Colony 1.3 KM from Tufail Chowk towards Bahawal bypass, on kot Farid road, Tehsil &amp; District Sargodha</t>
  </si>
  <si>
    <t>at 0.7 km from Sargodha ,21 km on Sargodha Mianwali Road, Tehsil Shahpur and District Sargodha</t>
  </si>
  <si>
    <t>Babar Road (PWD Rest House Road) Sargodha Tehsil &amp; District Sargodha</t>
  </si>
  <si>
    <t>Nawab Shah City</t>
  </si>
  <si>
    <t>Nawab Shah-Ranipur Road, Taluka Daur, Shaheed Benazir Abad</t>
  </si>
  <si>
    <t>Al-Puri Exit Towards Bisham</t>
  </si>
  <si>
    <t>Mouza Botial ,Tehsil Basham &amp; District Shangla</t>
  </si>
  <si>
    <t>Farooqabad, District Sheikhupura</t>
  </si>
  <si>
    <t>Lahore Jaranwala -Sharaqpur</t>
  </si>
  <si>
    <t>At Ajnianwali On Sheikhupura - Hafizabad road</t>
  </si>
  <si>
    <t>Lahore Sheikhupura road-Javed Nagar</t>
  </si>
  <si>
    <t>Lahore-Shiekhupura Road, Kudhlathi,District Sheikhupura</t>
  </si>
  <si>
    <t>14 Km Siekhupura Faisalabad Road Bhikki</t>
  </si>
  <si>
    <t>Daska road Sialkot</t>
  </si>
  <si>
    <t xml:space="preserve">Mouza Mandranwala, b/w km no. 14&amp; 15, from Sambrial, on Sambrial Daska road, Tehsil Daska &amp; District Sialkot. </t>
  </si>
  <si>
    <t>Wazirabad Road Sialkot</t>
  </si>
  <si>
    <t>Mouza Sapwal Adda Khojay Tehsil &amp; District Sialkot</t>
  </si>
  <si>
    <t>Mouza Shajo Kala Ghunike, on Sialkot -Daska road, Tehsil &amp; District Sialkot</t>
  </si>
  <si>
    <t>Sialkot Zafarwal road Tehsil &amp; District Sialkot</t>
  </si>
  <si>
    <t>Pasrur District Sialkot</t>
  </si>
  <si>
    <t>Sialkot Airport Road Ghansar Pur Sailkot</t>
  </si>
  <si>
    <t>Head Merala Road Sialkot</t>
  </si>
  <si>
    <t>Skardu bypaas near Skardu Airport</t>
  </si>
  <si>
    <t>Rohri bypass</t>
  </si>
  <si>
    <t>New Bus Terminal Sukkur</t>
  </si>
  <si>
    <t>Swabi - Mardan Road Charbagh</t>
  </si>
  <si>
    <t>Chota Lahore Yar Hussain Adeena Road Dist. Swabi</t>
  </si>
  <si>
    <t>Mouza Village Maneri Payan, Km 02 from Swabi, on Swabi-Jehangira Road Tehsil &amp; District Swabi.</t>
  </si>
  <si>
    <t>Mouza Shareef Abad, Mardan-Swabi Road, Tehsil and District Swabi</t>
  </si>
  <si>
    <t>Qabal Chakdara</t>
  </si>
  <si>
    <t>Mouza Landa Kass, On khawazakhela-Sangla road Tehsil Khawazakhela &amp; District Swat</t>
  </si>
  <si>
    <t xml:space="preserve">Mardan-Swat Road at Odigram Swat </t>
  </si>
  <si>
    <t>Mouza Shah Deri, on Shah deri-Mingora road Tehsil &amp; District Swat</t>
  </si>
  <si>
    <t>At Mouza Mingora City, 400 Meters from Green Chowk, On Kabal-Airport-Green Chowk Road, Tehsil and District Swat</t>
  </si>
  <si>
    <t>On Bypass Road,at Tando Allah Yar, District Tando Allah Yar</t>
  </si>
  <si>
    <t>Deh Behrampur, on Tando Mohammad Khan-Sajawal-Karachi Road, Taluka Bulri Shah Karim, District Tando Mohammad Khan</t>
  </si>
  <si>
    <t>D.I.Khan Bannu-Peshawar-Waziristan Road, Tank</t>
  </si>
  <si>
    <t>Naokot, Mithi Road, Tehsil Mithi District Thar Parkar.</t>
  </si>
  <si>
    <t>Deh Kairsar Utarwari, on Kati Bandar Garho Karachi road Tehsil Kati Bandar District Thatta</t>
  </si>
  <si>
    <t>Exit Thatta towards Hyderabad</t>
  </si>
  <si>
    <t>Gojra Bypass,Tehsil Gojra District Toba Tek Singh</t>
  </si>
  <si>
    <t>Kamalia City</t>
  </si>
  <si>
    <t>Multan-Faislabad Road, Pir Mahal</t>
  </si>
  <si>
    <t>Pir Mahal Rajana Road, Toba Take Sing.</t>
  </si>
  <si>
    <t>Near Rajana Chowk, on Sandhillianwali Road</t>
  </si>
  <si>
    <t>On Rajjana On Toba Tek Singh</t>
  </si>
  <si>
    <t>On burewalla -Ludden road Tehsil Burewalla Dist. Vehari</t>
  </si>
  <si>
    <t>Burewala city Vehari</t>
  </si>
  <si>
    <t>Garha More Vehari</t>
  </si>
  <si>
    <t>Mailsi Multan Road, Mouza Bahadar Baloch</t>
  </si>
  <si>
    <t>Chowk Metla Tehsil Mailsi District Vehari</t>
  </si>
  <si>
    <t>District :</t>
  </si>
  <si>
    <t>Falcon Filling Station</t>
  </si>
  <si>
    <t>Burewala Road</t>
  </si>
  <si>
    <t>Gujar Filling Station</t>
  </si>
  <si>
    <t>Zam zam Filling Station</t>
  </si>
  <si>
    <t>Ring Road, Tehsil &amp; District Peshawar</t>
  </si>
  <si>
    <t>Senior Manager (F &amp; A)</t>
  </si>
  <si>
    <t>Liberty Filling Station</t>
  </si>
  <si>
    <t>Liberty</t>
  </si>
  <si>
    <t>Liberty Market Lahore</t>
  </si>
  <si>
    <t>Zam Zam. Filling Station</t>
  </si>
  <si>
    <t>Burewala Road, Vehari</t>
  </si>
  <si>
    <t>Pasrur Road, village Sahowali</t>
  </si>
  <si>
    <t xml:space="preserve">      10 % FED on Licencing Fee &amp; NFR</t>
  </si>
  <si>
    <t xml:space="preserve">     10 % Sales Tax on Licencing Fee &amp; NFR on Sindh Pumps</t>
  </si>
  <si>
    <t>Attock Quick Filling Station</t>
  </si>
  <si>
    <t>Kahuta Road</t>
  </si>
  <si>
    <t>Near Kak Pul Kahuta Road</t>
  </si>
  <si>
    <t>Haji Nawab Filling Station</t>
  </si>
  <si>
    <t>SunShine Petroleum</t>
  </si>
  <si>
    <t>Malakang Agency</t>
  </si>
  <si>
    <t>Gakhar CNG/Filling Station</t>
  </si>
  <si>
    <t>Jhangi Syedan</t>
  </si>
  <si>
    <t>Askari 1 Filling Station</t>
  </si>
  <si>
    <t>Kohat Road</t>
  </si>
  <si>
    <t>Dewan Filling Station</t>
  </si>
  <si>
    <t>w.e.f May 01, 2012</t>
  </si>
  <si>
    <t>2- Five retail outlets commissioned during April 2012 (Ref: 12A,B,C,D &amp; F).</t>
  </si>
  <si>
    <t>1- Secondary Freight increased by 1.89%</t>
  </si>
  <si>
    <t>3- Secondary Freight of Taif filling Station (Ref: 12 E, 219) , Ayan Petroleum (Ref: 12 B, 0346), Majeed Filling Station (Ref: 345) &amp; Falcon Filling Station (Ref : 349)  revised.</t>
  </si>
  <si>
    <t>4- Secondary freight of 13 retail outlets in Peshawar area also revised on the basis of RTD's. (Memo attached for details).</t>
  </si>
  <si>
    <t>Timegara Chakdara Exit, Tehsil Adenzai District, ower Dir</t>
  </si>
  <si>
    <t>Subshine Petroleum</t>
  </si>
  <si>
    <t>Malakand Top, Malakand Agency</t>
  </si>
  <si>
    <t>Village Jhangi Syedan &amp; District Islamabad</t>
  </si>
  <si>
    <t>Rawalpindi Kohat Road, Fateh Jang</t>
  </si>
  <si>
    <t>Pind Dadan Khan Jehlum</t>
  </si>
  <si>
    <t>Liscencing Fee</t>
  </si>
  <si>
    <t>48 Hr</t>
  </si>
  <si>
    <t>NFR</t>
  </si>
  <si>
    <t>FED</t>
  </si>
  <si>
    <t>S.Tax</t>
  </si>
  <si>
    <t>Ex-Depot</t>
  </si>
  <si>
    <t>On Plot Khasra No. 119/6,7/1,7/2, Khata No.454, At Mouza Kot Khaira,  Lahore/Faisalabad/Jhang-Bhakkar/Multan Road, Tehsil &amp; District Jhang</t>
  </si>
  <si>
    <t>w.e.f JUNE 01, 2012</t>
  </si>
  <si>
    <t>1- No change in Secondary Freight.</t>
  </si>
  <si>
    <t>Abu Bilal Petroleum Service</t>
  </si>
  <si>
    <t>Khan Badshah Filling Station</t>
  </si>
  <si>
    <t>Al-Basit CNG &amp; Filling Station</t>
  </si>
  <si>
    <t>Khalid Filling Station</t>
  </si>
  <si>
    <t>Abaseen Filling Station</t>
  </si>
  <si>
    <t>Yes-II Petroleum Service</t>
  </si>
  <si>
    <t>Bahawalnagar Road at Chak No: 13 Gijiani Tehsil Chistian</t>
  </si>
  <si>
    <t>Opposite Kohinoor Mill Rawalpindi</t>
  </si>
  <si>
    <t>Peshawar Road</t>
  </si>
  <si>
    <t>GT Road N-5, Rawalpindi</t>
  </si>
  <si>
    <t>Korangi No. 4 1/2 Karachi</t>
  </si>
  <si>
    <t>Peshawar Dalazak Road Distrcit Peshawar</t>
  </si>
  <si>
    <t>Lodhran Road N-5 Tehsil Dunya Pur</t>
  </si>
  <si>
    <t>4- NFR &amp; Credit Fee excluded from Q-Energy Retail Outlet.</t>
  </si>
  <si>
    <t>2- Six pumps commissioned during May 2012 (13-A, 13-B, 13-C, 13-D, 13-E &amp; 13-G)</t>
  </si>
  <si>
    <t>3- Ex-Depot rates issued to Khan Badshah effective from May 21, 2012 (13 F)</t>
  </si>
  <si>
    <t>Malik CNG &amp; Filling Station</t>
  </si>
  <si>
    <t>Rachna Town Tehsil Ferozwala, Distt Sheikhupura</t>
  </si>
  <si>
    <t>A</t>
  </si>
  <si>
    <t>B</t>
  </si>
  <si>
    <t>Al Raza Hattar Filling Station</t>
  </si>
  <si>
    <t>Askari-II Filling Station</t>
  </si>
  <si>
    <t>Askari -II filling station</t>
  </si>
  <si>
    <t>Tehsil Kallur Kot Bhakkar</t>
  </si>
  <si>
    <t>IMEX</t>
  </si>
  <si>
    <t>IMEX Filling Station</t>
  </si>
  <si>
    <t>Sohail Asghar Petroleum Services</t>
  </si>
  <si>
    <t>Nosheroferoz</t>
  </si>
  <si>
    <t>Khilji Filling Station</t>
  </si>
  <si>
    <t>Thattha</t>
  </si>
  <si>
    <t>Sohail Asghar Petroleum services</t>
  </si>
  <si>
    <t>Deh Wassayio District Nausheroferoz</t>
  </si>
  <si>
    <t>Nausheroferoz</t>
  </si>
  <si>
    <t>Khilji Filling station</t>
  </si>
  <si>
    <t>Deh Gharo near Sassi toll plaza</t>
  </si>
  <si>
    <t>Change</t>
  </si>
  <si>
    <t>High Speed Diesel</t>
  </si>
  <si>
    <t>Premier Motor Gasoline</t>
  </si>
  <si>
    <t>INDENT PRICE ANALYSIS</t>
  </si>
  <si>
    <t>AUGUST 23,2012</t>
  </si>
  <si>
    <t>RetaiL Outlets</t>
  </si>
  <si>
    <t>Highway CNG 1</t>
  </si>
  <si>
    <t>Al-Ain Petroleum</t>
  </si>
  <si>
    <t>Green Heaven</t>
  </si>
  <si>
    <t>Sheikh Abdul Qadir Jilani Filling Station</t>
  </si>
  <si>
    <t>Mehrban Filling Station</t>
  </si>
  <si>
    <t>Gereen Heaven Filling Station</t>
  </si>
  <si>
    <t>Plot No: ST1/1, Sector 1, Qasba Township Manghopir Road Karachi</t>
  </si>
  <si>
    <t>Mouza Khzarkhwani, Distt Peshawar</t>
  </si>
  <si>
    <t>Tarlai Kalan Islamabad</t>
  </si>
  <si>
    <t>Tabrak Imran Filling Station</t>
  </si>
  <si>
    <t>Al-Hassan Petroleum Services</t>
  </si>
  <si>
    <t>Askari 3 Filling Station</t>
  </si>
  <si>
    <t>AJK</t>
  </si>
  <si>
    <t>Mirpur AJK</t>
  </si>
  <si>
    <t>Al-Mehrban Filling Station</t>
  </si>
  <si>
    <t>Fahad Petroleum Services</t>
  </si>
  <si>
    <t>Plot F-199, S.I.T.E, Phase-II, Super Highway, Karachi</t>
  </si>
  <si>
    <t>Askari 4 Filling Station</t>
  </si>
  <si>
    <t>Askari 6 Fillinf Station</t>
  </si>
  <si>
    <t>Rajco CNG &amp; Filling Station</t>
  </si>
  <si>
    <t>Askari 5 Filling Station</t>
  </si>
  <si>
    <t>Badshah Khan Filling Station</t>
  </si>
  <si>
    <t>Askari-7 Filling Station</t>
  </si>
  <si>
    <t>Sanghar</t>
  </si>
  <si>
    <t>Askari-8 Filling Station</t>
  </si>
  <si>
    <t>Plot 374, Deh Chamaro</t>
  </si>
  <si>
    <t xml:space="preserve">Plot 1198 Gumbat </t>
  </si>
  <si>
    <t>Classic Filling Station</t>
  </si>
  <si>
    <t>Makkah-1 Filling Station</t>
  </si>
  <si>
    <t>Askari-9 Filling Station</t>
  </si>
  <si>
    <t>Awan-3 Filling Station</t>
  </si>
  <si>
    <t>Yes-1 Petroleum Services</t>
  </si>
  <si>
    <t>Al--Rehman Filling Station</t>
  </si>
  <si>
    <t>U &amp; S CNG &amp; Filling Station</t>
  </si>
  <si>
    <t>Tufail Filling Station</t>
  </si>
  <si>
    <t>Nari Filling Station</t>
  </si>
  <si>
    <t>Malik Filling Station</t>
  </si>
  <si>
    <t>NATCO Filling Station</t>
  </si>
  <si>
    <t>Al-Imran Filling Station</t>
  </si>
  <si>
    <t>Lal Filling Station</t>
  </si>
  <si>
    <t>Rana Faiz CNG &amp; Filling Station</t>
  </si>
  <si>
    <t>Landhi Filling Station</t>
  </si>
  <si>
    <t>Moon Light Filling Station</t>
  </si>
  <si>
    <t>Towards Changa Manga, Kot Radha Kishan Raiwind Road Kasur</t>
  </si>
  <si>
    <t>Natco Bus Station Near Metro Shopping Mall, islamabad</t>
  </si>
  <si>
    <t>Mehran-01 Fillng Station</t>
  </si>
  <si>
    <t xml:space="preserve">Tando Adam City Tando Adam </t>
  </si>
  <si>
    <t>Tando Aldam City</t>
  </si>
  <si>
    <t>Tando Adam City</t>
  </si>
  <si>
    <t>General Bus Road Mouza Gadai Shumali Tehsil &amp; District DG Khan</t>
  </si>
  <si>
    <t>Asia Petroleum Servicee</t>
  </si>
  <si>
    <t>National Highway Road Mouza Kot Kamoo Shah Tehsil &amp; Dist RYK</t>
  </si>
  <si>
    <t>Ghulam Muhammadabad Punjab Housing Town Planning Agency Faisalabad</t>
  </si>
  <si>
    <t>Plot No HG-9D, Situated At Landhi Industrial Area</t>
  </si>
  <si>
    <t>Al-Rahim Chowk  at Mouza Taraf Juma Khasla Distt Multan</t>
  </si>
  <si>
    <t>New Naseem Sadiq Fillng station</t>
  </si>
  <si>
    <t>Mailsi Road at Mouza Dhallo Tehsil Mailsi District Vehari</t>
  </si>
  <si>
    <t>Sun Rise Filling Station</t>
  </si>
  <si>
    <t>Al-Qasim Filling Station</t>
  </si>
  <si>
    <t>DHA-2 gate Islamabad</t>
  </si>
  <si>
    <t>Ganja Thora Taluka Mehar, Dadu</t>
  </si>
  <si>
    <t>Essa Filling Station</t>
  </si>
  <si>
    <t>Deh Mirza Tapa Khanpur Taluka Khanpur Distt Shikarpur</t>
  </si>
  <si>
    <t>Muhammad Yousaf &amp; Co</t>
  </si>
  <si>
    <t>Green Tech Filling Station</t>
  </si>
  <si>
    <t>Zam Zam-2 Filling Station</t>
  </si>
  <si>
    <t>Ajmer Petroleum Services</t>
  </si>
  <si>
    <t>Chak No 207/RB, Faisalabad Sheikhupura Road</t>
  </si>
  <si>
    <t>Plot No 43, Block 1 Sector C-1 Township Lahore</t>
  </si>
  <si>
    <t>Sahib Shama Near Wapda Grid Station By Pass Matiari</t>
  </si>
  <si>
    <t>Gadap Town 149-152 Northern By Pass Karachi</t>
  </si>
  <si>
    <t>Al-Quresh Filling Station</t>
  </si>
  <si>
    <t>Indus Filling Station</t>
  </si>
  <si>
    <t>Muslim Waziristan Filling Station</t>
  </si>
  <si>
    <t>Abdullah Filling Station</t>
  </si>
  <si>
    <t>Madni Filling Station</t>
  </si>
  <si>
    <t>Askari 10 Filling Station</t>
  </si>
  <si>
    <t>Hammad Ullah Trucking Filling Station</t>
  </si>
  <si>
    <t>Kot Addu City GT Road Dist Muzaffargarh</t>
  </si>
  <si>
    <t>Jamshori Hyderabad Road Tapo &amp; Taluka Qasimabad</t>
  </si>
  <si>
    <t>Plot Survey No 209 Main National Highway Qazi Ahmed Nawabshah</t>
  </si>
  <si>
    <t>Plot Khasra No 241 Mouza Chunda 983-984 N-55 Super Indus Highway DIKHAN</t>
  </si>
  <si>
    <t>Tapo Hatri Taluka Rural Hyderabad Survey No 22/1 and 528</t>
  </si>
  <si>
    <t>Khasra No 1147, 1149/1 Khatooni No 69 Mouza Bangia Kamboan Depalpur Dis Kasur</t>
  </si>
  <si>
    <t>Khasra No 6/2, Khewat No 1603, Khatooni 2326 Murraba 9 Chak No 120/JB Mouza Nanak pur Faisalabad</t>
  </si>
  <si>
    <t>Global Petroleum</t>
  </si>
  <si>
    <t>Rehmat Filling Station</t>
  </si>
  <si>
    <t>Askari 12 Filling Station</t>
  </si>
  <si>
    <t>Ch. Shokat Sandhu Filling Station</t>
  </si>
  <si>
    <t>Mashallah Filling Station</t>
  </si>
  <si>
    <t>SS Filling Station</t>
  </si>
  <si>
    <t>Buner</t>
  </si>
  <si>
    <t>Al-Badar Filling Station</t>
  </si>
  <si>
    <t>Adayla Road Rawalpindi</t>
  </si>
  <si>
    <t>Khatooni No 1845, Toar Ghar, Sawar Exit On Pir Baba Mingora-Mardan Road</t>
  </si>
  <si>
    <t>Hassan Arshad Filling Station</t>
  </si>
  <si>
    <t>Aftab Petroleum Services</t>
  </si>
  <si>
    <t>Ali Mustafa Filling Station</t>
  </si>
  <si>
    <t>Kangore Filling Station</t>
  </si>
  <si>
    <t>Zahir Filling Station</t>
  </si>
  <si>
    <t>Mangla Bypass Petroleum Services</t>
  </si>
  <si>
    <t>WAW CNG &amp; Filling Station</t>
  </si>
  <si>
    <t>Fine Fuel CNG &amp; Filling Station</t>
  </si>
  <si>
    <t>Green CNG &amp; Filling Station</t>
  </si>
  <si>
    <t>Dua CNG &amp; Filling station</t>
  </si>
  <si>
    <t>Al- Noor petroleum services</t>
  </si>
  <si>
    <t>Mehar Gas (PVT) limited</t>
  </si>
  <si>
    <t>mardan</t>
  </si>
  <si>
    <t>Shaffay Petroleum services</t>
  </si>
  <si>
    <t>Al- Wali petroleum services</t>
  </si>
  <si>
    <t>al- Rehman Filling Station</t>
  </si>
  <si>
    <t>Nowsheroferoz</t>
  </si>
  <si>
    <t>Main Petroleum  &amp; CNG</t>
  </si>
  <si>
    <t>Sultan Petroleum Service</t>
  </si>
  <si>
    <t>F.K Tiwana Filling Station</t>
  </si>
  <si>
    <t>Zam Filling Station</t>
  </si>
  <si>
    <t>Akhund Petroleum Service</t>
  </si>
  <si>
    <t>Champion Drive Filling Station</t>
  </si>
  <si>
    <t>MasAllah CNG &amp; Filling Station</t>
  </si>
  <si>
    <t>Ahad Filling Station</t>
  </si>
  <si>
    <t>Hassas Petroleum services</t>
  </si>
  <si>
    <t>Tarnol</t>
  </si>
  <si>
    <t>Shah Bhitai Filling Station</t>
  </si>
  <si>
    <t>Karchi</t>
  </si>
  <si>
    <t>Gulshane Hadeed</t>
  </si>
  <si>
    <t>Al-Meezan Filling Station</t>
  </si>
  <si>
    <t>A.B Filling Station</t>
  </si>
  <si>
    <t>Anjum Petroleum Services</t>
  </si>
  <si>
    <t>Karrar Petroleum Service</t>
  </si>
  <si>
    <t>Landhi Town,Karachi</t>
  </si>
  <si>
    <t xml:space="preserve">Muzafargarh </t>
  </si>
  <si>
    <t>Al-Hamad Filling &amp; CNG Station</t>
  </si>
  <si>
    <t>Al-Najaf Petroleum Services</t>
  </si>
  <si>
    <t>Dastagir Gillani F/S</t>
  </si>
  <si>
    <t>Rasool Bux F/S</t>
  </si>
  <si>
    <t>Askari 11 Filling sation</t>
  </si>
  <si>
    <t>Chaudhry Majeed F/s</t>
  </si>
  <si>
    <t>Double Speed CNG &amp; F/S</t>
  </si>
  <si>
    <t>Abdullah Petroleum Services</t>
  </si>
  <si>
    <t>Gasline CNG &amp; Filling Station</t>
  </si>
  <si>
    <t>Wasaway Khail Petroleum Services</t>
  </si>
  <si>
    <t>Quaidabad Sakser Road</t>
  </si>
  <si>
    <t>MashAllah Kahn Petroleum Services</t>
  </si>
  <si>
    <t>Mouza Feroz Watan</t>
  </si>
  <si>
    <t>Green Fuel CNG &amp; Filling Station</t>
  </si>
  <si>
    <t>Al-Sheikh CNG &amp; Fillng Station</t>
  </si>
  <si>
    <t>Quswa Power Petroleum Services</t>
  </si>
  <si>
    <t>Waqar-2 Filling Station</t>
  </si>
  <si>
    <t>Bhoon CNG Filling Station</t>
  </si>
  <si>
    <t>Al-Siddique Filling Station</t>
  </si>
  <si>
    <t>Hafizabad</t>
  </si>
  <si>
    <t>Haroonabad City</t>
  </si>
  <si>
    <t>Gujranwala.</t>
  </si>
  <si>
    <t>Mehmand CNG &amp; Filling Station</t>
  </si>
  <si>
    <t>w.e.f August  01, 2014</t>
  </si>
  <si>
    <t>Dahri Filling Station</t>
  </si>
  <si>
    <t>Nooriabad</t>
  </si>
  <si>
    <t>PNI  Filling Station</t>
  </si>
  <si>
    <t>Faris Petroleum Services</t>
  </si>
  <si>
    <t>Ali Abbas Petroleum Services</t>
  </si>
  <si>
    <t xml:space="preserve">Ferozpur </t>
  </si>
  <si>
    <t>Petro Fuels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</si>
</sst>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aramond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2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9"/>
      <name val="Calibri"/>
      <family val="2"/>
    </font>
    <font>
      <sz val="6"/>
      <name val="Calibri"/>
      <family val="2"/>
    </font>
    <font>
      <sz val="26"/>
      <name val="Calibri"/>
      <family val="2"/>
    </font>
    <font>
      <sz val="26"/>
      <color indexed="8"/>
      <name val="Calibri"/>
      <family val="2"/>
    </font>
    <font>
      <sz val="26"/>
      <color indexed="9"/>
      <name val="Calibri"/>
      <family val="2"/>
    </font>
    <font>
      <b/>
      <sz val="26"/>
      <name val="Calibri"/>
      <family val="2"/>
    </font>
    <font>
      <u val="single"/>
      <sz val="20"/>
      <name val="Calibri"/>
      <family val="2"/>
    </font>
    <font>
      <i/>
      <u val="single"/>
      <sz val="20"/>
      <name val="Calibri"/>
      <family val="2"/>
    </font>
    <font>
      <i/>
      <sz val="16"/>
      <color indexed="8"/>
      <name val="Calibri"/>
      <family val="2"/>
    </font>
    <font>
      <i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i/>
      <u val="single"/>
      <sz val="2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i/>
      <u val="single"/>
      <sz val="24"/>
      <name val="Calibri"/>
      <family val="2"/>
    </font>
    <font>
      <b/>
      <i/>
      <sz val="24"/>
      <name val="Calibri"/>
      <family val="2"/>
    </font>
    <font>
      <i/>
      <sz val="24"/>
      <name val="Calibri"/>
      <family val="2"/>
    </font>
    <font>
      <i/>
      <sz val="2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sz val="16"/>
      <color indexed="9"/>
      <name val="Calibri"/>
      <family val="2"/>
    </font>
    <font>
      <i/>
      <sz val="24"/>
      <color indexed="10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u val="single"/>
      <sz val="20"/>
      <color indexed="10"/>
      <name val="Calibri"/>
      <family val="2"/>
    </font>
    <font>
      <b/>
      <sz val="20"/>
      <color indexed="10"/>
      <name val="Calibri"/>
      <family val="2"/>
    </font>
    <font>
      <u val="single"/>
      <sz val="16"/>
      <color indexed="10"/>
      <name val="Calibri"/>
      <family val="2"/>
    </font>
    <font>
      <i/>
      <sz val="16"/>
      <color indexed="10"/>
      <name val="Calibri"/>
      <family val="2"/>
    </font>
    <font>
      <b/>
      <sz val="12"/>
      <color indexed="10"/>
      <name val="Calibri"/>
      <family val="2"/>
    </font>
    <font>
      <sz val="26"/>
      <color indexed="10"/>
      <name val="Calibri"/>
      <family val="2"/>
    </font>
    <font>
      <sz val="10"/>
      <color indexed="10"/>
      <name val="Garamond"/>
      <family val="1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0"/>
      <color theme="0"/>
      <name val="Calibri"/>
      <family val="2"/>
    </font>
    <font>
      <sz val="26"/>
      <color theme="0"/>
      <name val="Calibri"/>
      <family val="2"/>
    </font>
    <font>
      <sz val="16"/>
      <color theme="1"/>
      <name val="Calibri"/>
      <family val="2"/>
    </font>
    <font>
      <i/>
      <sz val="24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6"/>
      <color theme="0"/>
      <name val="Calibri"/>
      <family val="2"/>
    </font>
    <font>
      <i/>
      <sz val="24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20"/>
      <color rgb="FFFF0000"/>
      <name val="Calibri"/>
      <family val="2"/>
    </font>
    <font>
      <b/>
      <sz val="20"/>
      <color rgb="FFFF0000"/>
      <name val="Calibri"/>
      <family val="2"/>
    </font>
    <font>
      <u val="single"/>
      <sz val="16"/>
      <color rgb="FFFF0000"/>
      <name val="Calibri"/>
      <family val="2"/>
    </font>
    <font>
      <i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26"/>
      <color rgb="FFFF0000"/>
      <name val="Calibri"/>
      <family val="2"/>
    </font>
    <font>
      <sz val="10"/>
      <color rgb="FFFF0000"/>
      <name val="Garamond"/>
      <family val="1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22"/>
      </left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>
        <color indexed="22"/>
      </left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double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6" fillId="0" borderId="0" xfId="71" applyFont="1">
      <alignment/>
      <protection/>
    </xf>
    <xf numFmtId="164" fontId="6" fillId="0" borderId="0" xfId="52" applyNumberFormat="1" applyFont="1" applyAlignment="1">
      <alignment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1" xfId="71" applyFont="1" applyBorder="1" applyAlignment="1">
      <alignment horizontal="center" vertical="center" wrapText="1"/>
      <protection/>
    </xf>
    <xf numFmtId="43" fontId="5" fillId="0" borderId="11" xfId="52" applyFont="1" applyBorder="1" applyAlignment="1">
      <alignment horizontal="center" vertical="center" wrapText="1"/>
    </xf>
    <xf numFmtId="0" fontId="6" fillId="0" borderId="0" xfId="71" applyFont="1" applyAlignment="1">
      <alignment wrapText="1"/>
      <protection/>
    </xf>
    <xf numFmtId="164" fontId="6" fillId="0" borderId="0" xfId="52" applyNumberFormat="1" applyFont="1" applyAlignment="1">
      <alignment wrapText="1"/>
    </xf>
    <xf numFmtId="0" fontId="6" fillId="0" borderId="12" xfId="71" applyFont="1" applyBorder="1" applyAlignment="1">
      <alignment horizontal="center"/>
      <protection/>
    </xf>
    <xf numFmtId="0" fontId="6" fillId="0" borderId="13" xfId="71" applyFont="1" applyBorder="1">
      <alignment/>
      <protection/>
    </xf>
    <xf numFmtId="43" fontId="6" fillId="0" borderId="13" xfId="52" applyFont="1" applyBorder="1" applyAlignment="1">
      <alignment/>
    </xf>
    <xf numFmtId="43" fontId="6" fillId="0" borderId="14" xfId="52" applyFont="1" applyBorder="1" applyAlignment="1">
      <alignment/>
    </xf>
    <xf numFmtId="0" fontId="6" fillId="0" borderId="15" xfId="71" applyFont="1" applyBorder="1" applyAlignment="1">
      <alignment horizontal="center"/>
      <protection/>
    </xf>
    <xf numFmtId="0" fontId="6" fillId="0" borderId="16" xfId="71" applyFont="1" applyBorder="1">
      <alignment/>
      <protection/>
    </xf>
    <xf numFmtId="43" fontId="6" fillId="0" borderId="16" xfId="52" applyFont="1" applyBorder="1" applyAlignment="1">
      <alignment/>
    </xf>
    <xf numFmtId="43" fontId="6" fillId="0" borderId="17" xfId="52" applyFont="1" applyBorder="1" applyAlignment="1">
      <alignment/>
    </xf>
    <xf numFmtId="0" fontId="6" fillId="0" borderId="13" xfId="71" applyFont="1" applyBorder="1" applyAlignment="1">
      <alignment horizontal="center"/>
      <protection/>
    </xf>
    <xf numFmtId="0" fontId="6" fillId="0" borderId="16" xfId="71" applyFont="1" applyBorder="1" applyAlignment="1">
      <alignment horizontal="center"/>
      <protection/>
    </xf>
    <xf numFmtId="43" fontId="6" fillId="33" borderId="13" xfId="52" applyFont="1" applyFill="1" applyBorder="1" applyAlignment="1">
      <alignment/>
    </xf>
    <xf numFmtId="43" fontId="5" fillId="0" borderId="18" xfId="52" applyFont="1" applyBorder="1" applyAlignment="1">
      <alignment horizontal="center" vertical="center" wrapText="1"/>
    </xf>
    <xf numFmtId="0" fontId="7" fillId="34" borderId="0" xfId="71" applyFont="1" applyFill="1" applyBorder="1" applyAlignment="1">
      <alignment/>
      <protection/>
    </xf>
    <xf numFmtId="0" fontId="7" fillId="34" borderId="0" xfId="71" applyFont="1" applyFill="1" applyBorder="1" applyAlignment="1">
      <alignment horizontal="left" wrapText="1"/>
      <protection/>
    </xf>
    <xf numFmtId="43" fontId="8" fillId="0" borderId="0" xfId="52" applyFont="1" applyFill="1" applyBorder="1" applyAlignment="1">
      <alignment/>
    </xf>
    <xf numFmtId="0" fontId="6" fillId="0" borderId="0" xfId="71" applyFont="1" applyAlignment="1">
      <alignment horizontal="center"/>
      <protection/>
    </xf>
    <xf numFmtId="43" fontId="6" fillId="0" borderId="0" xfId="52" applyFont="1" applyAlignment="1">
      <alignment/>
    </xf>
    <xf numFmtId="0" fontId="100" fillId="0" borderId="0" xfId="0" applyFont="1" applyAlignment="1">
      <alignment/>
    </xf>
    <xf numFmtId="0" fontId="7" fillId="34" borderId="0" xfId="71" applyFont="1" applyFill="1" applyBorder="1" applyAlignment="1">
      <alignment horizontal="left"/>
      <protection/>
    </xf>
    <xf numFmtId="43" fontId="7" fillId="0" borderId="0" xfId="52" applyFont="1" applyFill="1" applyBorder="1" applyAlignment="1">
      <alignment/>
    </xf>
    <xf numFmtId="0" fontId="8" fillId="34" borderId="0" xfId="71" applyFont="1" applyFill="1" applyBorder="1" applyAlignment="1">
      <alignment horizontal="left" wrapText="1"/>
      <protection/>
    </xf>
    <xf numFmtId="0" fontId="5" fillId="0" borderId="19" xfId="71" applyFont="1" applyBorder="1" applyAlignment="1">
      <alignment horizontal="center" vertical="center" wrapText="1"/>
      <protection/>
    </xf>
    <xf numFmtId="0" fontId="6" fillId="0" borderId="20" xfId="71" applyFont="1" applyBorder="1" applyAlignment="1">
      <alignment horizontal="center"/>
      <protection/>
    </xf>
    <xf numFmtId="0" fontId="6" fillId="0" borderId="21" xfId="71" applyFont="1" applyBorder="1" applyAlignment="1">
      <alignment horizontal="center"/>
      <protection/>
    </xf>
    <xf numFmtId="0" fontId="6" fillId="0" borderId="20" xfId="71" applyFont="1" applyBorder="1" applyAlignment="1" quotePrefix="1">
      <alignment horizontal="center"/>
      <protection/>
    </xf>
    <xf numFmtId="0" fontId="101" fillId="0" borderId="0" xfId="0" applyFont="1" applyAlignment="1">
      <alignment/>
    </xf>
    <xf numFmtId="0" fontId="16" fillId="0" borderId="0" xfId="65" applyFont="1" applyAlignment="1" quotePrefix="1">
      <alignment horizontal="center"/>
      <protection/>
    </xf>
    <xf numFmtId="0" fontId="17" fillId="0" borderId="0" xfId="65" applyFont="1" applyAlignment="1">
      <alignment/>
      <protection/>
    </xf>
    <xf numFmtId="0" fontId="17" fillId="0" borderId="0" xfId="65" applyFont="1">
      <alignment/>
      <protection/>
    </xf>
    <xf numFmtId="0" fontId="0" fillId="0" borderId="0" xfId="0" applyFont="1" applyAlignment="1">
      <alignment/>
    </xf>
    <xf numFmtId="0" fontId="18" fillId="0" borderId="0" xfId="65" applyFont="1" applyAlignment="1">
      <alignment/>
      <protection/>
    </xf>
    <xf numFmtId="0" fontId="19" fillId="0" borderId="0" xfId="65" applyFont="1" applyAlignment="1">
      <alignment vertical="top"/>
      <protection/>
    </xf>
    <xf numFmtId="0" fontId="20" fillId="0" borderId="0" xfId="65" applyFont="1">
      <alignment/>
      <protection/>
    </xf>
    <xf numFmtId="0" fontId="20" fillId="0" borderId="0" xfId="65" applyFont="1" applyAlignment="1">
      <alignment/>
      <protection/>
    </xf>
    <xf numFmtId="0" fontId="21" fillId="0" borderId="0" xfId="65" applyFont="1" applyAlignment="1">
      <alignment vertical="top"/>
      <protection/>
    </xf>
    <xf numFmtId="0" fontId="21" fillId="0" borderId="0" xfId="65" applyFont="1" applyAlignment="1">
      <alignment horizontal="center"/>
      <protection/>
    </xf>
    <xf numFmtId="0" fontId="21" fillId="0" borderId="0" xfId="65" applyFont="1" applyBorder="1" applyAlignment="1">
      <alignment horizontal="center" vertical="top" wrapText="1"/>
      <protection/>
    </xf>
    <xf numFmtId="0" fontId="21" fillId="0" borderId="0" xfId="65" applyFont="1" applyBorder="1" applyAlignment="1">
      <alignment horizontal="center" vertical="top"/>
      <protection/>
    </xf>
    <xf numFmtId="0" fontId="20" fillId="0" borderId="0" xfId="65" applyFont="1" applyAlignment="1">
      <alignment vertical="top"/>
      <protection/>
    </xf>
    <xf numFmtId="0" fontId="21" fillId="0" borderId="0" xfId="67" applyFont="1" applyBorder="1" applyAlignment="1">
      <alignment horizontal="center" vertical="top" wrapText="1"/>
      <protection/>
    </xf>
    <xf numFmtId="164" fontId="24" fillId="0" borderId="0" xfId="44" applyNumberFormat="1" applyFont="1" applyAlignment="1">
      <alignment vertical="center"/>
    </xf>
    <xf numFmtId="164" fontId="23" fillId="0" borderId="0" xfId="44" applyNumberFormat="1" applyFont="1" applyAlignment="1">
      <alignment vertical="center"/>
    </xf>
    <xf numFmtId="43" fontId="24" fillId="0" borderId="0" xfId="44" applyFont="1" applyAlignment="1">
      <alignment/>
    </xf>
    <xf numFmtId="0" fontId="102" fillId="0" borderId="0" xfId="65" applyFont="1" applyFill="1">
      <alignment/>
      <protection/>
    </xf>
    <xf numFmtId="0" fontId="26" fillId="0" borderId="0" xfId="65" applyFont="1">
      <alignment/>
      <protection/>
    </xf>
    <xf numFmtId="164" fontId="17" fillId="0" borderId="0" xfId="44" applyNumberFormat="1" applyFont="1" applyAlignment="1">
      <alignment horizontal="center"/>
    </xf>
    <xf numFmtId="164" fontId="17" fillId="0" borderId="0" xfId="44" applyNumberFormat="1" applyFont="1" applyAlignment="1">
      <alignment/>
    </xf>
    <xf numFmtId="164" fontId="17" fillId="0" borderId="0" xfId="44" applyNumberFormat="1" applyFont="1" applyFill="1" applyAlignment="1">
      <alignment/>
    </xf>
    <xf numFmtId="164" fontId="17" fillId="0" borderId="0" xfId="65" applyNumberFormat="1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43" fontId="17" fillId="0" borderId="0" xfId="65" applyNumberFormat="1" applyFont="1" applyAlignment="1">
      <alignment horizontal="center"/>
      <protection/>
    </xf>
    <xf numFmtId="3" fontId="17" fillId="0" borderId="0" xfId="65" applyNumberFormat="1" applyFont="1">
      <alignment/>
      <protection/>
    </xf>
    <xf numFmtId="164" fontId="24" fillId="0" borderId="0" xfId="44" applyNumberFormat="1" applyFont="1" applyAlignment="1">
      <alignment horizontal="center" vertical="center"/>
    </xf>
    <xf numFmtId="0" fontId="27" fillId="0" borderId="0" xfId="65" applyFont="1">
      <alignment/>
      <protection/>
    </xf>
    <xf numFmtId="0" fontId="103" fillId="0" borderId="0" xfId="65" applyFont="1" applyFill="1">
      <alignment/>
      <protection/>
    </xf>
    <xf numFmtId="0" fontId="12" fillId="0" borderId="22" xfId="65" applyFont="1" applyFill="1" applyBorder="1" applyAlignment="1">
      <alignment horizontal="center"/>
      <protection/>
    </xf>
    <xf numFmtId="0" fontId="12" fillId="0" borderId="22" xfId="67" applyFont="1" applyFill="1" applyBorder="1" applyAlignment="1">
      <alignment horizontal="center"/>
      <protection/>
    </xf>
    <xf numFmtId="0" fontId="101" fillId="0" borderId="0" xfId="0" applyFont="1" applyAlignment="1">
      <alignment horizontal="center" vertical="center"/>
    </xf>
    <xf numFmtId="0" fontId="13" fillId="0" borderId="23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23" xfId="67" applyFont="1" applyFill="1" applyBorder="1" applyAlignment="1">
      <alignment horizontal="center" vertical="center" wrapText="1"/>
      <protection/>
    </xf>
    <xf numFmtId="0" fontId="22" fillId="0" borderId="0" xfId="65" applyFont="1" applyBorder="1" applyAlignment="1">
      <alignment horizontal="center" vertical="center" wrapText="1"/>
      <protection/>
    </xf>
    <xf numFmtId="0" fontId="22" fillId="0" borderId="0" xfId="65" applyFont="1" applyBorder="1" applyAlignment="1">
      <alignment horizontal="center" vertical="center"/>
      <protection/>
    </xf>
    <xf numFmtId="0" fontId="22" fillId="0" borderId="0" xfId="65" applyFont="1" applyFill="1" applyBorder="1" applyAlignment="1">
      <alignment horizontal="center" vertical="center" wrapText="1"/>
      <protection/>
    </xf>
    <xf numFmtId="0" fontId="22" fillId="0" borderId="0" xfId="67" applyFont="1" applyBorder="1" applyAlignment="1">
      <alignment horizontal="center" vertical="center" wrapText="1"/>
      <protection/>
    </xf>
    <xf numFmtId="0" fontId="33" fillId="0" borderId="24" xfId="73" applyFont="1" applyFill="1" applyBorder="1" applyAlignment="1">
      <alignment horizontal="center" wrapText="1"/>
      <protection/>
    </xf>
    <xf numFmtId="0" fontId="33" fillId="0" borderId="25" xfId="73" applyFont="1" applyFill="1" applyBorder="1" applyAlignment="1">
      <alignment horizontal="center" wrapText="1"/>
      <protection/>
    </xf>
    <xf numFmtId="0" fontId="33" fillId="0" borderId="25" xfId="73" applyFont="1" applyFill="1" applyBorder="1" applyAlignment="1" quotePrefix="1">
      <alignment horizontal="center" wrapText="1"/>
      <protection/>
    </xf>
    <xf numFmtId="164" fontId="35" fillId="0" borderId="22" xfId="44" applyNumberFormat="1" applyFont="1" applyBorder="1" applyAlignment="1">
      <alignment horizontal="center" vertical="center"/>
    </xf>
    <xf numFmtId="164" fontId="23" fillId="0" borderId="0" xfId="46" applyNumberFormat="1" applyFont="1" applyBorder="1" applyAlignment="1">
      <alignment horizontal="center" vertical="center"/>
    </xf>
    <xf numFmtId="164" fontId="24" fillId="0" borderId="23" xfId="44" applyNumberFormat="1" applyFont="1" applyBorder="1" applyAlignment="1">
      <alignment horizontal="center" vertical="center"/>
    </xf>
    <xf numFmtId="164" fontId="24" fillId="0" borderId="23" xfId="44" applyNumberFormat="1" applyFont="1" applyFill="1" applyBorder="1" applyAlignment="1">
      <alignment horizontal="center" vertical="center"/>
    </xf>
    <xf numFmtId="164" fontId="36" fillId="0" borderId="0" xfId="44" applyNumberFormat="1" applyFont="1" applyFill="1" applyAlignment="1">
      <alignment vertical="center"/>
    </xf>
    <xf numFmtId="164" fontId="36" fillId="0" borderId="0" xfId="44" applyNumberFormat="1" applyFont="1" applyAlignment="1">
      <alignment vertical="center"/>
    </xf>
    <xf numFmtId="164" fontId="24" fillId="0" borderId="0" xfId="44" applyNumberFormat="1" applyFont="1" applyFill="1" applyAlignment="1">
      <alignment vertical="center"/>
    </xf>
    <xf numFmtId="164" fontId="24" fillId="0" borderId="23" xfId="46" applyNumberFormat="1" applyFont="1" applyBorder="1" applyAlignment="1">
      <alignment horizontal="center" vertical="center"/>
    </xf>
    <xf numFmtId="164" fontId="24" fillId="0" borderId="26" xfId="44" applyNumberFormat="1" applyFont="1" applyBorder="1" applyAlignment="1">
      <alignment horizontal="center" vertical="center"/>
    </xf>
    <xf numFmtId="164" fontId="24" fillId="0" borderId="0" xfId="44" applyNumberFormat="1" applyFont="1" applyBorder="1" applyAlignment="1">
      <alignment horizontal="center" vertical="center"/>
    </xf>
    <xf numFmtId="164" fontId="24" fillId="0" borderId="0" xfId="46" applyNumberFormat="1" applyFont="1" applyBorder="1" applyAlignment="1">
      <alignment horizontal="center" vertical="center"/>
    </xf>
    <xf numFmtId="164" fontId="23" fillId="0" borderId="0" xfId="44" applyNumberFormat="1" applyFont="1" applyBorder="1" applyAlignment="1">
      <alignment horizontal="center" vertical="center"/>
    </xf>
    <xf numFmtId="164" fontId="35" fillId="0" borderId="0" xfId="44" applyNumberFormat="1" applyFont="1" applyBorder="1" applyAlignment="1">
      <alignment vertical="center"/>
    </xf>
    <xf numFmtId="164" fontId="24" fillId="0" borderId="0" xfId="44" applyNumberFormat="1" applyFont="1" applyBorder="1" applyAlignment="1">
      <alignment vertical="center"/>
    </xf>
    <xf numFmtId="164" fontId="24" fillId="0" borderId="0" xfId="44" applyNumberFormat="1" applyFont="1" applyFill="1" applyBorder="1" applyAlignment="1">
      <alignment vertical="center"/>
    </xf>
    <xf numFmtId="164" fontId="23" fillId="0" borderId="0" xfId="46" applyNumberFormat="1" applyFont="1" applyBorder="1" applyAlignment="1">
      <alignment vertical="center"/>
    </xf>
    <xf numFmtId="164" fontId="24" fillId="0" borderId="0" xfId="50" applyNumberFormat="1" applyFont="1" applyBorder="1" applyAlignment="1">
      <alignment horizontal="center" vertical="center"/>
    </xf>
    <xf numFmtId="164" fontId="23" fillId="0" borderId="27" xfId="44" applyNumberFormat="1" applyFont="1" applyBorder="1" applyAlignment="1">
      <alignment horizontal="center" vertical="center"/>
    </xf>
    <xf numFmtId="164" fontId="23" fillId="0" borderId="28" xfId="44" applyNumberFormat="1" applyFont="1" applyBorder="1" applyAlignment="1">
      <alignment vertical="center"/>
    </xf>
    <xf numFmtId="0" fontId="24" fillId="0" borderId="0" xfId="65" applyFont="1">
      <alignment/>
      <protection/>
    </xf>
    <xf numFmtId="43" fontId="24" fillId="0" borderId="0" xfId="46" applyFont="1" applyAlignment="1">
      <alignment/>
    </xf>
    <xf numFmtId="43" fontId="24" fillId="0" borderId="0" xfId="44" applyFont="1" applyAlignment="1">
      <alignment/>
    </xf>
    <xf numFmtId="43" fontId="24" fillId="0" borderId="0" xfId="46" applyFont="1" applyAlignment="1">
      <alignment/>
    </xf>
    <xf numFmtId="164" fontId="35" fillId="0" borderId="0" xfId="44" applyNumberFormat="1" applyFont="1" applyAlignment="1">
      <alignment vertical="center"/>
    </xf>
    <xf numFmtId="164" fontId="36" fillId="0" borderId="0" xfId="44" applyNumberFormat="1" applyFont="1" applyAlignment="1">
      <alignment horizontal="center" vertical="center"/>
    </xf>
    <xf numFmtId="164" fontId="24" fillId="0" borderId="0" xfId="44" applyNumberFormat="1" applyFont="1" applyFill="1" applyAlignment="1">
      <alignment horizontal="center" vertical="center"/>
    </xf>
    <xf numFmtId="164" fontId="24" fillId="0" borderId="0" xfId="46" applyNumberFormat="1" applyFont="1" applyAlignment="1">
      <alignment horizontal="center" vertical="center"/>
    </xf>
    <xf numFmtId="164" fontId="23" fillId="0" borderId="22" xfId="44" applyNumberFormat="1" applyFont="1" applyBorder="1" applyAlignment="1">
      <alignment horizontal="center" vertical="center"/>
    </xf>
    <xf numFmtId="164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4" fillId="0" borderId="0" xfId="0" applyFont="1" applyAlignment="1">
      <alignment/>
    </xf>
    <xf numFmtId="0" fontId="24" fillId="0" borderId="23" xfId="65" applyFont="1" applyBorder="1">
      <alignment/>
      <protection/>
    </xf>
    <xf numFmtId="164" fontId="23" fillId="0" borderId="0" xfId="44" applyNumberFormat="1" applyFont="1" applyFill="1" applyBorder="1" applyAlignment="1">
      <alignment horizontal="center" vertical="center"/>
    </xf>
    <xf numFmtId="164" fontId="24" fillId="0" borderId="29" xfId="44" applyNumberFormat="1" applyFont="1" applyBorder="1" applyAlignment="1">
      <alignment horizontal="center" vertical="center"/>
    </xf>
    <xf numFmtId="0" fontId="40" fillId="0" borderId="0" xfId="65" applyFont="1" applyAlignment="1">
      <alignment horizontal="left"/>
      <protection/>
    </xf>
    <xf numFmtId="0" fontId="41" fillId="0" borderId="0" xfId="65" applyFont="1" applyAlignment="1">
      <alignment/>
      <protection/>
    </xf>
    <xf numFmtId="0" fontId="40" fillId="0" borderId="0" xfId="65" applyFont="1" applyAlignment="1">
      <alignment horizontal="center"/>
      <protection/>
    </xf>
    <xf numFmtId="0" fontId="42" fillId="0" borderId="0" xfId="65" applyFont="1">
      <alignment/>
      <protection/>
    </xf>
    <xf numFmtId="0" fontId="42" fillId="0" borderId="0" xfId="65" applyFont="1" applyFill="1">
      <alignment/>
      <protection/>
    </xf>
    <xf numFmtId="0" fontId="105" fillId="0" borderId="0" xfId="0" applyFont="1" applyAlignment="1">
      <alignment/>
    </xf>
    <xf numFmtId="0" fontId="41" fillId="0" borderId="0" xfId="65" applyFont="1" applyAlignment="1">
      <alignment horizontal="center"/>
      <protection/>
    </xf>
    <xf numFmtId="0" fontId="41" fillId="0" borderId="0" xfId="65" applyFont="1">
      <alignment/>
      <protection/>
    </xf>
    <xf numFmtId="0" fontId="41" fillId="0" borderId="0" xfId="65" applyFont="1" applyFill="1">
      <alignment/>
      <protection/>
    </xf>
    <xf numFmtId="0" fontId="41" fillId="0" borderId="0" xfId="65" applyFont="1" applyAlignment="1" quotePrefix="1">
      <alignment/>
      <protection/>
    </xf>
    <xf numFmtId="0" fontId="42" fillId="0" borderId="0" xfId="65" applyFont="1" applyAlignment="1">
      <alignment/>
      <protection/>
    </xf>
    <xf numFmtId="0" fontId="12" fillId="0" borderId="30" xfId="65" applyFont="1" applyFill="1" applyBorder="1" applyAlignment="1">
      <alignment horizontal="center"/>
      <protection/>
    </xf>
    <xf numFmtId="0" fontId="13" fillId="0" borderId="31" xfId="65" applyFont="1" applyFill="1" applyBorder="1" applyAlignment="1">
      <alignment horizontal="center" vertical="center" wrapText="1"/>
      <protection/>
    </xf>
    <xf numFmtId="0" fontId="22" fillId="0" borderId="32" xfId="65" applyFont="1" applyBorder="1" applyAlignment="1">
      <alignment horizontal="center" vertical="center" wrapText="1"/>
      <protection/>
    </xf>
    <xf numFmtId="0" fontId="21" fillId="0" borderId="32" xfId="65" applyFont="1" applyBorder="1" applyAlignment="1">
      <alignment horizontal="center" vertical="top" wrapText="1"/>
      <protection/>
    </xf>
    <xf numFmtId="164" fontId="23" fillId="0" borderId="30" xfId="44" applyNumberFormat="1" applyFont="1" applyBorder="1" applyAlignment="1">
      <alignment horizontal="center" vertical="center"/>
    </xf>
    <xf numFmtId="164" fontId="23" fillId="0" borderId="32" xfId="44" applyNumberFormat="1" applyFont="1" applyBorder="1" applyAlignment="1">
      <alignment horizontal="center" vertical="center"/>
    </xf>
    <xf numFmtId="164" fontId="24" fillId="0" borderId="33" xfId="44" applyNumberFormat="1" applyFont="1" applyBorder="1" applyAlignment="1">
      <alignment horizontal="center" vertical="center"/>
    </xf>
    <xf numFmtId="164" fontId="24" fillId="0" borderId="31" xfId="44" applyNumberFormat="1" applyFont="1" applyBorder="1" applyAlignment="1">
      <alignment horizontal="center" vertical="center"/>
    </xf>
    <xf numFmtId="164" fontId="24" fillId="0" borderId="32" xfId="44" applyNumberFormat="1" applyFont="1" applyBorder="1" applyAlignment="1">
      <alignment horizontal="center" vertical="center"/>
    </xf>
    <xf numFmtId="164" fontId="24" fillId="0" borderId="32" xfId="44" applyNumberFormat="1" applyFont="1" applyBorder="1" applyAlignment="1">
      <alignment vertical="center"/>
    </xf>
    <xf numFmtId="164" fontId="24" fillId="0" borderId="32" xfId="50" applyNumberFormat="1" applyFont="1" applyBorder="1" applyAlignment="1">
      <alignment horizontal="center" vertical="center"/>
    </xf>
    <xf numFmtId="43" fontId="24" fillId="0" borderId="32" xfId="44" applyFont="1" applyBorder="1" applyAlignment="1">
      <alignment/>
    </xf>
    <xf numFmtId="164" fontId="23" fillId="0" borderId="32" xfId="44" applyNumberFormat="1" applyFont="1" applyBorder="1" applyAlignment="1">
      <alignment vertical="center"/>
    </xf>
    <xf numFmtId="0" fontId="20" fillId="0" borderId="32" xfId="65" applyFont="1" applyBorder="1" applyAlignment="1">
      <alignment vertical="top"/>
      <protection/>
    </xf>
    <xf numFmtId="0" fontId="20" fillId="0" borderId="32" xfId="65" applyFont="1" applyBorder="1">
      <alignment/>
      <protection/>
    </xf>
    <xf numFmtId="0" fontId="24" fillId="0" borderId="32" xfId="65" applyFont="1" applyBorder="1">
      <alignment/>
      <protection/>
    </xf>
    <xf numFmtId="0" fontId="33" fillId="0" borderId="24" xfId="73" applyFont="1" applyFill="1" applyBorder="1" applyAlignment="1" quotePrefix="1">
      <alignment horizontal="center" wrapText="1"/>
      <protection/>
    </xf>
    <xf numFmtId="0" fontId="22" fillId="0" borderId="32" xfId="65" applyFont="1" applyFill="1" applyBorder="1" applyAlignment="1">
      <alignment horizontal="center" vertical="center" wrapText="1"/>
      <protection/>
    </xf>
    <xf numFmtId="0" fontId="33" fillId="0" borderId="27" xfId="73" applyFont="1" applyFill="1" applyBorder="1" applyAlignment="1" quotePrefix="1">
      <alignment horizontal="center" wrapText="1"/>
      <protection/>
    </xf>
    <xf numFmtId="0" fontId="12" fillId="0" borderId="30" xfId="67" applyFont="1" applyFill="1" applyBorder="1" applyAlignment="1">
      <alignment horizontal="center"/>
      <protection/>
    </xf>
    <xf numFmtId="0" fontId="13" fillId="0" borderId="31" xfId="67" applyFont="1" applyFill="1" applyBorder="1" applyAlignment="1">
      <alignment horizontal="center" vertical="center" wrapText="1"/>
      <protection/>
    </xf>
    <xf numFmtId="0" fontId="22" fillId="0" borderId="32" xfId="67" applyFont="1" applyBorder="1" applyAlignment="1">
      <alignment horizontal="center" vertical="center" wrapText="1"/>
      <protection/>
    </xf>
    <xf numFmtId="0" fontId="21" fillId="0" borderId="32" xfId="67" applyFont="1" applyBorder="1" applyAlignment="1">
      <alignment horizontal="center" vertical="top" wrapText="1"/>
      <protection/>
    </xf>
    <xf numFmtId="164" fontId="23" fillId="0" borderId="32" xfId="46" applyNumberFormat="1" applyFont="1" applyBorder="1" applyAlignment="1">
      <alignment horizontal="center" vertical="center"/>
    </xf>
    <xf numFmtId="164" fontId="24" fillId="0" borderId="31" xfId="46" applyNumberFormat="1" applyFont="1" applyBorder="1" applyAlignment="1">
      <alignment horizontal="center" vertical="center"/>
    </xf>
    <xf numFmtId="164" fontId="24" fillId="0" borderId="32" xfId="46" applyNumberFormat="1" applyFont="1" applyBorder="1" applyAlignment="1">
      <alignment horizontal="center" vertical="center"/>
    </xf>
    <xf numFmtId="164" fontId="23" fillId="0" borderId="32" xfId="46" applyNumberFormat="1" applyFont="1" applyBorder="1" applyAlignment="1">
      <alignment vertical="center"/>
    </xf>
    <xf numFmtId="43" fontId="24" fillId="0" borderId="32" xfId="46" applyFont="1" applyBorder="1" applyAlignment="1">
      <alignment/>
    </xf>
    <xf numFmtId="43" fontId="24" fillId="0" borderId="32" xfId="46" applyFont="1" applyBorder="1" applyAlignment="1">
      <alignment/>
    </xf>
    <xf numFmtId="0" fontId="44" fillId="0" borderId="0" xfId="0" applyFont="1" applyAlignment="1">
      <alignment/>
    </xf>
    <xf numFmtId="0" fontId="37" fillId="34" borderId="0" xfId="65" applyFont="1" applyFill="1" applyAlignment="1">
      <alignment/>
      <protection/>
    </xf>
    <xf numFmtId="0" fontId="20" fillId="0" borderId="0" xfId="65" applyFont="1" applyFill="1">
      <alignment/>
      <protection/>
    </xf>
    <xf numFmtId="0" fontId="20" fillId="0" borderId="0" xfId="0" applyFont="1" applyAlignment="1">
      <alignment/>
    </xf>
    <xf numFmtId="0" fontId="22" fillId="0" borderId="0" xfId="65" applyFont="1" applyFill="1" applyBorder="1" applyAlignment="1">
      <alignment horizontal="center" vertical="center"/>
      <protection/>
    </xf>
    <xf numFmtId="0" fontId="22" fillId="0" borderId="0" xfId="67" applyFont="1" applyFill="1" applyBorder="1" applyAlignment="1">
      <alignment horizontal="center" vertical="center" wrapText="1"/>
      <protection/>
    </xf>
    <xf numFmtId="0" fontId="22" fillId="0" borderId="32" xfId="6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2" fillId="33" borderId="27" xfId="65" applyFont="1" applyFill="1" applyBorder="1" applyAlignment="1">
      <alignment horizontal="center" vertical="center" wrapText="1"/>
      <protection/>
    </xf>
    <xf numFmtId="0" fontId="22" fillId="33" borderId="27" xfId="65" applyFont="1" applyFill="1" applyBorder="1" applyAlignment="1">
      <alignment horizontal="center" vertical="center"/>
      <protection/>
    </xf>
    <xf numFmtId="0" fontId="22" fillId="33" borderId="34" xfId="65" applyFont="1" applyFill="1" applyBorder="1" applyAlignment="1">
      <alignment horizontal="center" vertical="center" wrapText="1"/>
      <protection/>
    </xf>
    <xf numFmtId="0" fontId="22" fillId="33" borderId="27" xfId="67" applyFont="1" applyFill="1" applyBorder="1" applyAlignment="1">
      <alignment horizontal="center" vertical="center" wrapText="1"/>
      <protection/>
    </xf>
    <xf numFmtId="0" fontId="22" fillId="33" borderId="34" xfId="67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45" fillId="0" borderId="0" xfId="65" applyFont="1">
      <alignment/>
      <protection/>
    </xf>
    <xf numFmtId="0" fontId="4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Border="1" applyAlignment="1">
      <alignment horizontal="center"/>
      <protection/>
    </xf>
    <xf numFmtId="0" fontId="30" fillId="0" borderId="0" xfId="65" applyFont="1" applyBorder="1" applyAlignment="1">
      <alignment horizontal="center"/>
      <protection/>
    </xf>
    <xf numFmtId="0" fontId="106" fillId="0" borderId="0" xfId="0" applyFont="1" applyAlignment="1">
      <alignment/>
    </xf>
    <xf numFmtId="0" fontId="47" fillId="0" borderId="0" xfId="65" applyFont="1">
      <alignment/>
      <protection/>
    </xf>
    <xf numFmtId="43" fontId="24" fillId="0" borderId="0" xfId="44" applyFont="1" applyBorder="1" applyAlignment="1">
      <alignment/>
    </xf>
    <xf numFmtId="164" fontId="23" fillId="0" borderId="0" xfId="44" applyNumberFormat="1" applyFont="1" applyBorder="1" applyAlignment="1">
      <alignment vertical="center"/>
    </xf>
    <xf numFmtId="43" fontId="24" fillId="0" borderId="0" xfId="46" applyFont="1" applyBorder="1" applyAlignment="1">
      <alignment/>
    </xf>
    <xf numFmtId="43" fontId="24" fillId="0" borderId="0" xfId="46" applyFont="1" applyBorder="1" applyAlignment="1">
      <alignment/>
    </xf>
    <xf numFmtId="0" fontId="20" fillId="0" borderId="0" xfId="65" applyFont="1" applyBorder="1" applyAlignment="1">
      <alignment vertical="top"/>
      <protection/>
    </xf>
    <xf numFmtId="0" fontId="20" fillId="0" borderId="0" xfId="65" applyFont="1" applyBorder="1">
      <alignment/>
      <protection/>
    </xf>
    <xf numFmtId="0" fontId="24" fillId="0" borderId="0" xfId="65" applyFont="1" applyBorder="1">
      <alignment/>
      <protection/>
    </xf>
    <xf numFmtId="0" fontId="24" fillId="0" borderId="35" xfId="65" applyFont="1" applyBorder="1">
      <alignment/>
      <protection/>
    </xf>
    <xf numFmtId="0" fontId="13" fillId="0" borderId="36" xfId="65" applyFont="1" applyBorder="1" applyAlignment="1">
      <alignment horizontal="left"/>
      <protection/>
    </xf>
    <xf numFmtId="0" fontId="107" fillId="0" borderId="37" xfId="0" applyFont="1" applyBorder="1" applyAlignment="1">
      <alignment horizontal="left" vertical="center"/>
    </xf>
    <xf numFmtId="0" fontId="13" fillId="33" borderId="37" xfId="65" applyFont="1" applyFill="1" applyBorder="1" applyAlignment="1">
      <alignment horizontal="left"/>
      <protection/>
    </xf>
    <xf numFmtId="0" fontId="31" fillId="0" borderId="37" xfId="65" applyFont="1" applyBorder="1" applyAlignment="1">
      <alignment horizontal="left" wrapText="1"/>
      <protection/>
    </xf>
    <xf numFmtId="0" fontId="31" fillId="0" borderId="37" xfId="65" applyFont="1" applyFill="1" applyBorder="1" applyAlignment="1">
      <alignment horizontal="left" wrapText="1"/>
      <protection/>
    </xf>
    <xf numFmtId="0" fontId="32" fillId="0" borderId="37" xfId="65" applyFont="1" applyFill="1" applyBorder="1" applyAlignment="1">
      <alignment horizontal="left" wrapText="1"/>
      <protection/>
    </xf>
    <xf numFmtId="0" fontId="37" fillId="0" borderId="37" xfId="65" applyFont="1" applyBorder="1" applyAlignment="1">
      <alignment horizontal="left" wrapText="1"/>
      <protection/>
    </xf>
    <xf numFmtId="164" fontId="13" fillId="0" borderId="37" xfId="44" applyNumberFormat="1" applyFont="1" applyBorder="1" applyAlignment="1">
      <alignment horizontal="left"/>
    </xf>
    <xf numFmtId="164" fontId="14" fillId="0" borderId="37" xfId="44" applyNumberFormat="1" applyFont="1" applyBorder="1" applyAlignment="1">
      <alignment horizontal="left"/>
    </xf>
    <xf numFmtId="43" fontId="14" fillId="0" borderId="37" xfId="44" applyFont="1" applyBorder="1" applyAlignment="1">
      <alignment horizontal="left"/>
    </xf>
    <xf numFmtId="0" fontId="37" fillId="0" borderId="37" xfId="65" applyFont="1" applyFill="1" applyBorder="1" applyAlignment="1">
      <alignment horizontal="left" wrapText="1"/>
      <protection/>
    </xf>
    <xf numFmtId="164" fontId="13" fillId="0" borderId="38" xfId="44" applyNumberFormat="1" applyFont="1" applyBorder="1" applyAlignment="1">
      <alignment horizontal="left"/>
    </xf>
    <xf numFmtId="43" fontId="100" fillId="0" borderId="0" xfId="42" applyFont="1" applyAlignment="1">
      <alignment/>
    </xf>
    <xf numFmtId="0" fontId="100" fillId="0" borderId="0" xfId="0" applyFont="1" applyAlignment="1">
      <alignment horizontal="center"/>
    </xf>
    <xf numFmtId="0" fontId="108" fillId="0" borderId="0" xfId="0" applyFont="1" applyAlignment="1">
      <alignment/>
    </xf>
    <xf numFmtId="43" fontId="108" fillId="0" borderId="0" xfId="42" applyFont="1" applyAlignment="1">
      <alignment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/>
    </xf>
    <xf numFmtId="0" fontId="101" fillId="0" borderId="0" xfId="0" applyFont="1" applyAlignment="1">
      <alignment/>
    </xf>
    <xf numFmtId="43" fontId="101" fillId="0" borderId="0" xfId="42" applyFont="1" applyAlignment="1">
      <alignment/>
    </xf>
    <xf numFmtId="0" fontId="104" fillId="0" borderId="0" xfId="0" applyFont="1" applyAlignment="1">
      <alignment horizontal="center"/>
    </xf>
    <xf numFmtId="0" fontId="30" fillId="0" borderId="22" xfId="65" applyFont="1" applyBorder="1" applyAlignment="1">
      <alignment horizontal="center"/>
      <protection/>
    </xf>
    <xf numFmtId="0" fontId="30" fillId="0" borderId="0" xfId="65" applyFont="1" applyAlignment="1">
      <alignment horizontal="center"/>
      <protection/>
    </xf>
    <xf numFmtId="0" fontId="13" fillId="33" borderId="23" xfId="65" applyFont="1" applyFill="1" applyBorder="1" applyAlignment="1">
      <alignment horizontal="center" vertical="center" wrapText="1"/>
      <protection/>
    </xf>
    <xf numFmtId="0" fontId="13" fillId="33" borderId="31" xfId="65" applyFont="1" applyFill="1" applyBorder="1" applyAlignment="1">
      <alignment horizontal="center" vertical="center" wrapText="1"/>
      <protection/>
    </xf>
    <xf numFmtId="0" fontId="13" fillId="33" borderId="23" xfId="67" applyFont="1" applyFill="1" applyBorder="1" applyAlignment="1">
      <alignment horizontal="center" vertical="center" wrapText="1"/>
      <protection/>
    </xf>
    <xf numFmtId="0" fontId="110" fillId="0" borderId="0" xfId="0" applyFont="1" applyAlignment="1">
      <alignment/>
    </xf>
    <xf numFmtId="0" fontId="33" fillId="0" borderId="39" xfId="73" applyFont="1" applyFill="1" applyBorder="1" applyAlignment="1" quotePrefix="1">
      <alignment horizontal="center" wrapText="1"/>
      <protection/>
    </xf>
    <xf numFmtId="0" fontId="34" fillId="0" borderId="39" xfId="73" applyFont="1" applyFill="1" applyBorder="1" applyAlignment="1" quotePrefix="1">
      <alignment horizontal="center" wrapText="1"/>
      <protection/>
    </xf>
    <xf numFmtId="0" fontId="33" fillId="0" borderId="40" xfId="73" applyFont="1" applyFill="1" applyBorder="1" applyAlignment="1">
      <alignment horizontal="center" wrapText="1"/>
      <protection/>
    </xf>
    <xf numFmtId="0" fontId="33" fillId="0" borderId="40" xfId="73" applyFont="1" applyFill="1" applyBorder="1" applyAlignment="1" quotePrefix="1">
      <alignment horizontal="center" wrapText="1"/>
      <protection/>
    </xf>
    <xf numFmtId="0" fontId="34" fillId="0" borderId="27" xfId="73" applyFont="1" applyFill="1" applyBorder="1" applyAlignment="1" quotePrefix="1">
      <alignment horizontal="center" wrapText="1"/>
      <protection/>
    </xf>
    <xf numFmtId="0" fontId="34" fillId="0" borderId="40" xfId="73" applyFont="1" applyFill="1" applyBorder="1" applyAlignment="1" quotePrefix="1">
      <alignment horizontal="center" wrapText="1"/>
      <protection/>
    </xf>
    <xf numFmtId="0" fontId="33" fillId="0" borderId="34" xfId="73" applyFont="1" applyFill="1" applyBorder="1" applyAlignment="1">
      <alignment horizontal="center" wrapText="1"/>
      <protection/>
    </xf>
    <xf numFmtId="0" fontId="33" fillId="0" borderId="39" xfId="73" applyFont="1" applyFill="1" applyBorder="1" applyAlignment="1">
      <alignment horizontal="center" wrapText="1"/>
      <protection/>
    </xf>
    <xf numFmtId="0" fontId="34" fillId="0" borderId="34" xfId="73" applyFont="1" applyFill="1" applyBorder="1" applyAlignment="1" quotePrefix="1">
      <alignment horizontal="center" wrapText="1"/>
      <protection/>
    </xf>
    <xf numFmtId="0" fontId="111" fillId="0" borderId="10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43" fontId="111" fillId="0" borderId="11" xfId="42" applyFont="1" applyBorder="1" applyAlignment="1">
      <alignment horizontal="center" vertical="center"/>
    </xf>
    <xf numFmtId="43" fontId="111" fillId="0" borderId="18" xfId="42" applyFont="1" applyBorder="1" applyAlignment="1">
      <alignment horizontal="center" vertical="center"/>
    </xf>
    <xf numFmtId="0" fontId="109" fillId="0" borderId="12" xfId="0" applyFont="1" applyBorder="1" applyAlignment="1">
      <alignment horizontal="center"/>
    </xf>
    <xf numFmtId="0" fontId="111" fillId="0" borderId="13" xfId="0" applyFont="1" applyBorder="1" applyAlignment="1">
      <alignment/>
    </xf>
    <xf numFmtId="43" fontId="111" fillId="0" borderId="13" xfId="42" applyFont="1" applyBorder="1" applyAlignment="1">
      <alignment/>
    </xf>
    <xf numFmtId="43" fontId="111" fillId="0" borderId="14" xfId="42" applyFont="1" applyBorder="1" applyAlignment="1">
      <alignment/>
    </xf>
    <xf numFmtId="0" fontId="111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0" fontId="109" fillId="0" borderId="13" xfId="0" applyFont="1" applyBorder="1" applyAlignment="1">
      <alignment horizontal="left"/>
    </xf>
    <xf numFmtId="0" fontId="109" fillId="0" borderId="13" xfId="0" applyFont="1" applyBorder="1" applyAlignment="1">
      <alignment/>
    </xf>
    <xf numFmtId="0" fontId="46" fillId="0" borderId="13" xfId="0" applyFont="1" applyBorder="1" applyAlignment="1">
      <alignment horizontal="justify" vertical="center" wrapText="1"/>
    </xf>
    <xf numFmtId="43" fontId="109" fillId="0" borderId="13" xfId="42" applyFont="1" applyBorder="1" applyAlignment="1">
      <alignment/>
    </xf>
    <xf numFmtId="43" fontId="109" fillId="0" borderId="14" xfId="42" applyFont="1" applyBorder="1" applyAlignment="1">
      <alignment/>
    </xf>
    <xf numFmtId="0" fontId="109" fillId="0" borderId="13" xfId="0" applyNumberFormat="1" applyFont="1" applyBorder="1" applyAlignment="1">
      <alignment horizontal="left"/>
    </xf>
    <xf numFmtId="0" fontId="46" fillId="0" borderId="13" xfId="0" applyFont="1" applyBorder="1" applyAlignment="1">
      <alignment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justify" vertical="center" wrapText="1"/>
    </xf>
    <xf numFmtId="0" fontId="52" fillId="0" borderId="13" xfId="0" applyFont="1" applyBorder="1" applyAlignment="1">
      <alignment vertical="center" wrapText="1" shrinkToFit="1"/>
    </xf>
    <xf numFmtId="0" fontId="46" fillId="0" borderId="13" xfId="0" applyFont="1" applyBorder="1" applyAlignment="1">
      <alignment vertical="center" wrapText="1"/>
    </xf>
    <xf numFmtId="0" fontId="52" fillId="0" borderId="13" xfId="0" applyFont="1" applyFill="1" applyBorder="1" applyAlignment="1">
      <alignment vertical="center" wrapText="1" shrinkToFit="1"/>
    </xf>
    <xf numFmtId="0" fontId="46" fillId="0" borderId="13" xfId="0" applyFont="1" applyBorder="1" applyAlignment="1">
      <alignment horizontal="justify" wrapText="1"/>
    </xf>
    <xf numFmtId="43" fontId="24" fillId="0" borderId="35" xfId="44" applyFont="1" applyBorder="1" applyAlignment="1">
      <alignment/>
    </xf>
    <xf numFmtId="0" fontId="24" fillId="0" borderId="41" xfId="65" applyFont="1" applyBorder="1">
      <alignment/>
      <protection/>
    </xf>
    <xf numFmtId="43" fontId="24" fillId="0" borderId="35" xfId="46" applyFont="1" applyBorder="1" applyAlignment="1">
      <alignment/>
    </xf>
    <xf numFmtId="0" fontId="30" fillId="0" borderId="0" xfId="65" applyFont="1" applyAlignment="1">
      <alignment/>
      <protection/>
    </xf>
    <xf numFmtId="164" fontId="13" fillId="0" borderId="37" xfId="44" applyNumberFormat="1" applyFont="1" applyBorder="1" applyAlignment="1">
      <alignment horizontal="center" wrapText="1"/>
    </xf>
    <xf numFmtId="164" fontId="23" fillId="0" borderId="42" xfId="44" applyNumberFormat="1" applyFont="1" applyBorder="1" applyAlignment="1">
      <alignment vertical="center"/>
    </xf>
    <xf numFmtId="164" fontId="23" fillId="0" borderId="35" xfId="44" applyNumberFormat="1" applyFont="1" applyBorder="1" applyAlignment="1">
      <alignment horizontal="center" vertical="center"/>
    </xf>
    <xf numFmtId="0" fontId="22" fillId="0" borderId="22" xfId="65" applyFont="1" applyBorder="1" applyAlignment="1">
      <alignment horizontal="center" vertical="center" wrapText="1"/>
      <protection/>
    </xf>
    <xf numFmtId="0" fontId="33" fillId="0" borderId="27" xfId="73" applyFont="1" applyFill="1" applyBorder="1" applyAlignment="1">
      <alignment horizontal="center" wrapText="1"/>
      <protection/>
    </xf>
    <xf numFmtId="43" fontId="24" fillId="0" borderId="41" xfId="44" applyFont="1" applyBorder="1" applyAlignment="1">
      <alignment/>
    </xf>
    <xf numFmtId="0" fontId="22" fillId="0" borderId="32" xfId="65" applyFont="1" applyFill="1" applyBorder="1" applyAlignment="1">
      <alignment horizontal="center" vertical="center"/>
      <protection/>
    </xf>
    <xf numFmtId="164" fontId="24" fillId="0" borderId="23" xfId="44" applyNumberFormat="1" applyFont="1" applyBorder="1" applyAlignment="1">
      <alignment vertical="center"/>
    </xf>
    <xf numFmtId="164" fontId="24" fillId="0" borderId="32" xfId="44" applyNumberFormat="1" applyFont="1" applyFill="1" applyBorder="1" applyAlignment="1">
      <alignment vertical="center"/>
    </xf>
    <xf numFmtId="164" fontId="24" fillId="0" borderId="43" xfId="44" applyNumberFormat="1" applyFont="1" applyBorder="1" applyAlignment="1">
      <alignment horizontal="center" vertical="center"/>
    </xf>
    <xf numFmtId="43" fontId="24" fillId="0" borderId="41" xfId="46" applyFont="1" applyBorder="1" applyAlignment="1">
      <alignment/>
    </xf>
    <xf numFmtId="164" fontId="24" fillId="0" borderId="31" xfId="50" applyNumberFormat="1" applyFont="1" applyBorder="1" applyAlignment="1">
      <alignment horizontal="center" vertical="center"/>
    </xf>
    <xf numFmtId="0" fontId="112" fillId="0" borderId="0" xfId="65" applyFont="1">
      <alignment/>
      <protection/>
    </xf>
    <xf numFmtId="0" fontId="113" fillId="0" borderId="0" xfId="65" applyFont="1">
      <alignment/>
      <protection/>
    </xf>
    <xf numFmtId="0" fontId="114" fillId="0" borderId="0" xfId="65" applyFont="1">
      <alignment/>
      <protection/>
    </xf>
    <xf numFmtId="0" fontId="115" fillId="0" borderId="0" xfId="0" applyFont="1" applyAlignment="1">
      <alignment/>
    </xf>
    <xf numFmtId="0" fontId="99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22" xfId="67" applyFont="1" applyFill="1" applyBorder="1" applyAlignment="1">
      <alignment horizontal="center"/>
      <protection/>
    </xf>
    <xf numFmtId="0" fontId="118" fillId="0" borderId="23" xfId="67" applyFont="1" applyFill="1" applyBorder="1" applyAlignment="1">
      <alignment horizontal="center" vertical="center" wrapText="1"/>
      <protection/>
    </xf>
    <xf numFmtId="0" fontId="119" fillId="33" borderId="27" xfId="67" applyFont="1" applyFill="1" applyBorder="1" applyAlignment="1">
      <alignment horizontal="center" vertical="center" wrapText="1"/>
      <protection/>
    </xf>
    <xf numFmtId="0" fontId="119" fillId="0" borderId="0" xfId="67" applyFont="1" applyBorder="1" applyAlignment="1">
      <alignment horizontal="center" vertical="center" wrapText="1"/>
      <protection/>
    </xf>
    <xf numFmtId="0" fontId="119" fillId="0" borderId="0" xfId="67" applyFont="1" applyFill="1" applyBorder="1" applyAlignment="1">
      <alignment horizontal="center" vertical="center" wrapText="1"/>
      <protection/>
    </xf>
    <xf numFmtId="0" fontId="120" fillId="0" borderId="39" xfId="73" applyFont="1" applyFill="1" applyBorder="1" applyAlignment="1" quotePrefix="1">
      <alignment horizontal="center" wrapText="1"/>
      <protection/>
    </xf>
    <xf numFmtId="0" fontId="121" fillId="0" borderId="0" xfId="67" applyFont="1" applyBorder="1" applyAlignment="1">
      <alignment horizontal="center" vertical="top" wrapText="1"/>
      <protection/>
    </xf>
    <xf numFmtId="164" fontId="122" fillId="0" borderId="22" xfId="44" applyNumberFormat="1" applyFont="1" applyBorder="1" applyAlignment="1">
      <alignment horizontal="center" vertical="center"/>
    </xf>
    <xf numFmtId="164" fontId="122" fillId="0" borderId="0" xfId="46" applyNumberFormat="1" applyFont="1" applyBorder="1" applyAlignment="1">
      <alignment horizontal="center" vertical="center"/>
    </xf>
    <xf numFmtId="164" fontId="123" fillId="0" borderId="26" xfId="44" applyNumberFormat="1" applyFont="1" applyBorder="1" applyAlignment="1">
      <alignment horizontal="center" vertical="center"/>
    </xf>
    <xf numFmtId="164" fontId="123" fillId="0" borderId="23" xfId="46" applyNumberFormat="1" applyFont="1" applyBorder="1" applyAlignment="1">
      <alignment horizontal="center" vertical="center"/>
    </xf>
    <xf numFmtId="164" fontId="123" fillId="0" borderId="0" xfId="46" applyNumberFormat="1" applyFont="1" applyBorder="1" applyAlignment="1">
      <alignment horizontal="center" vertical="center"/>
    </xf>
    <xf numFmtId="164" fontId="122" fillId="0" borderId="0" xfId="44" applyNumberFormat="1" applyFont="1" applyBorder="1" applyAlignment="1">
      <alignment horizontal="center" vertical="center"/>
    </xf>
    <xf numFmtId="164" fontId="122" fillId="0" borderId="0" xfId="46" applyNumberFormat="1" applyFont="1" applyBorder="1" applyAlignment="1">
      <alignment vertical="center"/>
    </xf>
    <xf numFmtId="164" fontId="123" fillId="0" borderId="0" xfId="44" applyNumberFormat="1" applyFont="1" applyBorder="1" applyAlignment="1">
      <alignment horizontal="center" vertical="center"/>
    </xf>
    <xf numFmtId="164" fontId="123" fillId="0" borderId="0" xfId="50" applyNumberFormat="1" applyFont="1" applyBorder="1" applyAlignment="1">
      <alignment horizontal="center" vertical="center"/>
    </xf>
    <xf numFmtId="164" fontId="122" fillId="0" borderId="27" xfId="44" applyNumberFormat="1" applyFont="1" applyBorder="1" applyAlignment="1">
      <alignment horizontal="center" vertical="center"/>
    </xf>
    <xf numFmtId="164" fontId="122" fillId="0" borderId="28" xfId="44" applyNumberFormat="1" applyFont="1" applyBorder="1" applyAlignment="1">
      <alignment vertical="center"/>
    </xf>
    <xf numFmtId="43" fontId="123" fillId="0" borderId="0" xfId="46" applyFont="1" applyAlignment="1">
      <alignment/>
    </xf>
    <xf numFmtId="43" fontId="123" fillId="0" borderId="0" xfId="46" applyFont="1" applyAlignment="1">
      <alignment/>
    </xf>
    <xf numFmtId="164" fontId="122" fillId="0" borderId="0" xfId="44" applyNumberFormat="1" applyFont="1" applyAlignment="1">
      <alignment vertical="center"/>
    </xf>
    <xf numFmtId="164" fontId="123" fillId="0" borderId="0" xfId="46" applyNumberFormat="1" applyFont="1" applyAlignment="1">
      <alignment horizontal="center" vertical="center"/>
    </xf>
    <xf numFmtId="164" fontId="123" fillId="0" borderId="23" xfId="44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164" fontId="125" fillId="0" borderId="0" xfId="42" applyNumberFormat="1" applyFont="1" applyAlignment="1">
      <alignment horizontal="center"/>
    </xf>
    <xf numFmtId="0" fontId="125" fillId="0" borderId="0" xfId="0" applyFont="1" applyAlignment="1">
      <alignment horizontal="center"/>
    </xf>
    <xf numFmtId="164" fontId="126" fillId="0" borderId="0" xfId="65" applyNumberFormat="1" applyFont="1" applyAlignment="1">
      <alignment horizontal="center"/>
      <protection/>
    </xf>
    <xf numFmtId="164" fontId="23" fillId="0" borderId="34" xfId="44" applyNumberFormat="1" applyFont="1" applyBorder="1" applyAlignment="1">
      <alignment horizontal="center" vertical="center"/>
    </xf>
    <xf numFmtId="0" fontId="112" fillId="0" borderId="0" xfId="65" applyFont="1" applyAlignment="1">
      <alignment horizontal="left" wrapText="1"/>
      <protection/>
    </xf>
    <xf numFmtId="0" fontId="47" fillId="0" borderId="0" xfId="65" applyFont="1" applyAlignment="1">
      <alignment horizontal="center"/>
      <protection/>
    </xf>
    <xf numFmtId="0" fontId="47" fillId="0" borderId="0" xfId="65" applyFont="1" applyBorder="1" applyAlignment="1">
      <alignment horizontal="center"/>
      <protection/>
    </xf>
    <xf numFmtId="164" fontId="27" fillId="0" borderId="0" xfId="42" applyNumberFormat="1" applyFont="1" applyAlignment="1">
      <alignment/>
    </xf>
    <xf numFmtId="164" fontId="110" fillId="0" borderId="0" xfId="42" applyNumberFormat="1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98" fillId="0" borderId="0" xfId="42" applyFont="1" applyAlignment="1">
      <alignment horizontal="center"/>
    </xf>
    <xf numFmtId="0" fontId="12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center" wrapText="1"/>
    </xf>
    <xf numFmtId="2" fontId="110" fillId="0" borderId="0" xfId="0" applyNumberFormat="1" applyFont="1" applyAlignment="1">
      <alignment/>
    </xf>
    <xf numFmtId="165" fontId="110" fillId="0" borderId="0" xfId="0" applyNumberFormat="1" applyFont="1" applyAlignment="1">
      <alignment/>
    </xf>
    <xf numFmtId="165" fontId="27" fillId="0" borderId="0" xfId="65" applyNumberFormat="1" applyFont="1">
      <alignment/>
      <protection/>
    </xf>
    <xf numFmtId="164" fontId="24" fillId="0" borderId="23" xfId="50" applyNumberFormat="1" applyFont="1" applyBorder="1" applyAlignment="1">
      <alignment horizontal="center" vertical="center"/>
    </xf>
    <xf numFmtId="0" fontId="101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111" fillId="0" borderId="11" xfId="0" applyFont="1" applyBorder="1" applyAlignment="1">
      <alignment horizontal="center" vertical="center" wrapText="1"/>
    </xf>
    <xf numFmtId="0" fontId="111" fillId="0" borderId="13" xfId="0" applyFont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109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7" fillId="0" borderId="0" xfId="65" applyFont="1" applyAlignment="1">
      <alignment horizontal="center"/>
      <protection/>
    </xf>
    <xf numFmtId="0" fontId="112" fillId="0" borderId="0" xfId="65" applyFont="1" applyAlignment="1">
      <alignment horizontal="left" wrapText="1"/>
      <protection/>
    </xf>
    <xf numFmtId="0" fontId="47" fillId="0" borderId="0" xfId="65" applyFont="1" applyBorder="1" applyAlignment="1">
      <alignment horizontal="center"/>
      <protection/>
    </xf>
    <xf numFmtId="0" fontId="12" fillId="0" borderId="44" xfId="65" applyFont="1" applyFill="1" applyBorder="1" applyAlignment="1">
      <alignment horizontal="center"/>
      <protection/>
    </xf>
    <xf numFmtId="0" fontId="13" fillId="0" borderId="45" xfId="65" applyFont="1" applyFill="1" applyBorder="1" applyAlignment="1">
      <alignment horizontal="center" vertical="center" wrapText="1"/>
      <protection/>
    </xf>
    <xf numFmtId="0" fontId="22" fillId="33" borderId="46" xfId="65" applyFont="1" applyFill="1" applyBorder="1" applyAlignment="1">
      <alignment horizontal="center" vertical="center" wrapText="1"/>
      <protection/>
    </xf>
    <xf numFmtId="0" fontId="22" fillId="0" borderId="47" xfId="65" applyFont="1" applyBorder="1" applyAlignment="1">
      <alignment horizontal="center" vertical="center" wrapText="1"/>
      <protection/>
    </xf>
    <xf numFmtId="0" fontId="22" fillId="0" borderId="47" xfId="65" applyFont="1" applyFill="1" applyBorder="1" applyAlignment="1">
      <alignment horizontal="center" vertical="center"/>
      <protection/>
    </xf>
    <xf numFmtId="0" fontId="33" fillId="0" borderId="48" xfId="73" applyFont="1" applyFill="1" applyBorder="1" applyAlignment="1">
      <alignment horizontal="center" wrapText="1"/>
      <protection/>
    </xf>
    <xf numFmtId="0" fontId="21" fillId="0" borderId="47" xfId="65" applyFont="1" applyBorder="1" applyAlignment="1">
      <alignment horizontal="center" vertical="top" wrapText="1"/>
      <protection/>
    </xf>
    <xf numFmtId="164" fontId="23" fillId="0" borderId="44" xfId="44" applyNumberFormat="1" applyFont="1" applyBorder="1" applyAlignment="1">
      <alignment horizontal="center" vertical="center"/>
    </xf>
    <xf numFmtId="164" fontId="23" fillId="0" borderId="47" xfId="44" applyNumberFormat="1" applyFont="1" applyBorder="1" applyAlignment="1">
      <alignment horizontal="center" vertical="center"/>
    </xf>
    <xf numFmtId="164" fontId="24" fillId="0" borderId="49" xfId="44" applyNumberFormat="1" applyFont="1" applyBorder="1" applyAlignment="1">
      <alignment horizontal="center" vertical="center"/>
    </xf>
    <xf numFmtId="164" fontId="24" fillId="0" borderId="45" xfId="44" applyNumberFormat="1" applyFont="1" applyBorder="1" applyAlignment="1">
      <alignment horizontal="center" vertical="center"/>
    </xf>
    <xf numFmtId="164" fontId="24" fillId="0" borderId="47" xfId="44" applyNumberFormat="1" applyFont="1" applyBorder="1" applyAlignment="1">
      <alignment horizontal="center" vertical="center"/>
    </xf>
    <xf numFmtId="164" fontId="24" fillId="0" borderId="47" xfId="44" applyNumberFormat="1" applyFont="1" applyBorder="1" applyAlignment="1">
      <alignment vertical="center"/>
    </xf>
    <xf numFmtId="164" fontId="24" fillId="0" borderId="47" xfId="50" applyNumberFormat="1" applyFont="1" applyBorder="1" applyAlignment="1">
      <alignment horizontal="center" vertical="center"/>
    </xf>
    <xf numFmtId="164" fontId="23" fillId="0" borderId="46" xfId="44" applyNumberFormat="1" applyFont="1" applyBorder="1" applyAlignment="1">
      <alignment horizontal="center" vertical="center"/>
    </xf>
    <xf numFmtId="164" fontId="23" fillId="0" borderId="50" xfId="44" applyNumberFormat="1" applyFont="1" applyBorder="1" applyAlignment="1">
      <alignment vertical="center"/>
    </xf>
    <xf numFmtId="43" fontId="24" fillId="0" borderId="47" xfId="44" applyFont="1" applyBorder="1" applyAlignment="1">
      <alignment/>
    </xf>
    <xf numFmtId="164" fontId="23" fillId="0" borderId="47" xfId="44" applyNumberFormat="1" applyFont="1" applyBorder="1" applyAlignment="1">
      <alignment vertical="center"/>
    </xf>
    <xf numFmtId="0" fontId="104" fillId="0" borderId="0" xfId="0" applyFont="1" applyAlignment="1">
      <alignment vertical="top"/>
    </xf>
    <xf numFmtId="0" fontId="22" fillId="0" borderId="47" xfId="65" applyFont="1" applyFill="1" applyBorder="1" applyAlignment="1">
      <alignment horizontal="center" vertical="center" wrapText="1"/>
      <protection/>
    </xf>
    <xf numFmtId="0" fontId="22" fillId="33" borderId="46" xfId="65" applyFont="1" applyFill="1" applyBorder="1" applyAlignment="1">
      <alignment horizontal="center" vertical="center"/>
      <protection/>
    </xf>
    <xf numFmtId="0" fontId="22" fillId="0" borderId="47" xfId="65" applyFont="1" applyBorder="1" applyAlignment="1">
      <alignment horizontal="center" vertical="center"/>
      <protection/>
    </xf>
    <xf numFmtId="0" fontId="20" fillId="0" borderId="47" xfId="65" applyFont="1" applyBorder="1" applyAlignment="1">
      <alignment vertical="top"/>
      <protection/>
    </xf>
    <xf numFmtId="0" fontId="20" fillId="0" borderId="47" xfId="65" applyFont="1" applyBorder="1">
      <alignment/>
      <protection/>
    </xf>
    <xf numFmtId="0" fontId="24" fillId="0" borderId="47" xfId="65" applyFont="1" applyBorder="1">
      <alignment/>
      <protection/>
    </xf>
    <xf numFmtId="164" fontId="24" fillId="0" borderId="45" xfId="44" applyNumberFormat="1" applyFont="1" applyBorder="1" applyAlignment="1">
      <alignment vertical="center"/>
    </xf>
    <xf numFmtId="0" fontId="24" fillId="0" borderId="51" xfId="65" applyFont="1" applyBorder="1">
      <alignment/>
      <protection/>
    </xf>
    <xf numFmtId="164" fontId="23" fillId="0" borderId="51" xfId="44" applyNumberFormat="1" applyFont="1" applyBorder="1" applyAlignment="1">
      <alignment horizontal="center" vertical="center"/>
    </xf>
    <xf numFmtId="0" fontId="13" fillId="33" borderId="45" xfId="65" applyFont="1" applyFill="1" applyBorder="1" applyAlignment="1">
      <alignment horizontal="center" vertical="center" wrapText="1"/>
      <protection/>
    </xf>
    <xf numFmtId="0" fontId="33" fillId="0" borderId="48" xfId="73" applyFont="1" applyFill="1" applyBorder="1" applyAlignment="1" quotePrefix="1">
      <alignment horizontal="center" wrapText="1"/>
      <protection/>
    </xf>
    <xf numFmtId="0" fontId="33" fillId="0" borderId="46" xfId="73" applyFont="1" applyFill="1" applyBorder="1" applyAlignment="1">
      <alignment horizontal="center" wrapText="1"/>
      <protection/>
    </xf>
    <xf numFmtId="0" fontId="12" fillId="0" borderId="44" xfId="67" applyFont="1" applyFill="1" applyBorder="1" applyAlignment="1">
      <alignment horizontal="center"/>
      <protection/>
    </xf>
    <xf numFmtId="0" fontId="22" fillId="0" borderId="47" xfId="67" applyFont="1" applyBorder="1" applyAlignment="1">
      <alignment horizontal="center" vertical="center" wrapText="1"/>
      <protection/>
    </xf>
    <xf numFmtId="0" fontId="22" fillId="0" borderId="47" xfId="67" applyFont="1" applyFill="1" applyBorder="1" applyAlignment="1">
      <alignment horizontal="center" vertical="center" wrapText="1"/>
      <protection/>
    </xf>
    <xf numFmtId="0" fontId="21" fillId="0" borderId="47" xfId="67" applyFont="1" applyBorder="1" applyAlignment="1">
      <alignment horizontal="center" vertical="top" wrapText="1"/>
      <protection/>
    </xf>
    <xf numFmtId="164" fontId="23" fillId="0" borderId="47" xfId="46" applyNumberFormat="1" applyFont="1" applyBorder="1" applyAlignment="1">
      <alignment horizontal="center" vertical="center"/>
    </xf>
    <xf numFmtId="164" fontId="24" fillId="0" borderId="47" xfId="46" applyNumberFormat="1" applyFont="1" applyBorder="1" applyAlignment="1">
      <alignment horizontal="center" vertical="center"/>
    </xf>
    <xf numFmtId="164" fontId="23" fillId="0" borderId="47" xfId="46" applyNumberFormat="1" applyFont="1" applyBorder="1" applyAlignment="1">
      <alignment vertical="center"/>
    </xf>
    <xf numFmtId="43" fontId="24" fillId="0" borderId="47" xfId="46" applyFont="1" applyBorder="1" applyAlignment="1">
      <alignment/>
    </xf>
    <xf numFmtId="43" fontId="24" fillId="0" borderId="47" xfId="46" applyFont="1" applyBorder="1" applyAlignment="1">
      <alignment/>
    </xf>
    <xf numFmtId="0" fontId="13" fillId="0" borderId="45" xfId="67" applyFont="1" applyFill="1" applyBorder="1" applyAlignment="1">
      <alignment horizontal="center" vertical="center" wrapText="1"/>
      <protection/>
    </xf>
    <xf numFmtId="0" fontId="22" fillId="33" borderId="46" xfId="67" applyFont="1" applyFill="1" applyBorder="1" applyAlignment="1">
      <alignment horizontal="center" vertical="center" wrapText="1"/>
      <protection/>
    </xf>
    <xf numFmtId="164" fontId="24" fillId="0" borderId="45" xfId="46" applyNumberFormat="1" applyFont="1" applyBorder="1" applyAlignment="1">
      <alignment horizontal="center" vertical="center"/>
    </xf>
    <xf numFmtId="0" fontId="34" fillId="0" borderId="48" xfId="73" applyFont="1" applyFill="1" applyBorder="1" applyAlignment="1" quotePrefix="1">
      <alignment horizontal="center" wrapText="1"/>
      <protection/>
    </xf>
    <xf numFmtId="0" fontId="34" fillId="0" borderId="46" xfId="73" applyFont="1" applyFill="1" applyBorder="1" applyAlignment="1" quotePrefix="1">
      <alignment horizontal="center" wrapText="1"/>
      <protection/>
    </xf>
    <xf numFmtId="0" fontId="12" fillId="0" borderId="52" xfId="67" applyFont="1" applyFill="1" applyBorder="1" applyAlignment="1">
      <alignment horizontal="center"/>
      <protection/>
    </xf>
    <xf numFmtId="0" fontId="13" fillId="0" borderId="53" xfId="67" applyFont="1" applyFill="1" applyBorder="1" applyAlignment="1">
      <alignment horizontal="center" vertical="center" wrapText="1"/>
      <protection/>
    </xf>
    <xf numFmtId="0" fontId="22" fillId="33" borderId="54" xfId="67" applyFont="1" applyFill="1" applyBorder="1" applyAlignment="1">
      <alignment horizontal="center" vertical="center" wrapText="1"/>
      <protection/>
    </xf>
    <xf numFmtId="0" fontId="22" fillId="0" borderId="55" xfId="67" applyFont="1" applyBorder="1" applyAlignment="1">
      <alignment horizontal="center" vertical="center" wrapText="1"/>
      <protection/>
    </xf>
    <xf numFmtId="0" fontId="22" fillId="0" borderId="55" xfId="67" applyFont="1" applyFill="1" applyBorder="1" applyAlignment="1">
      <alignment horizontal="center" vertical="center" wrapText="1"/>
      <protection/>
    </xf>
    <xf numFmtId="0" fontId="34" fillId="0" borderId="54" xfId="73" applyFont="1" applyFill="1" applyBorder="1" applyAlignment="1" quotePrefix="1">
      <alignment horizontal="center" wrapText="1"/>
      <protection/>
    </xf>
    <xf numFmtId="0" fontId="21" fillId="0" borderId="55" xfId="67" applyFont="1" applyBorder="1" applyAlignment="1">
      <alignment horizontal="center" vertical="top" wrapText="1"/>
      <protection/>
    </xf>
    <xf numFmtId="164" fontId="23" fillId="0" borderId="52" xfId="44" applyNumberFormat="1" applyFont="1" applyBorder="1" applyAlignment="1">
      <alignment horizontal="center" vertical="center"/>
    </xf>
    <xf numFmtId="164" fontId="23" fillId="0" borderId="55" xfId="46" applyNumberFormat="1" applyFont="1" applyBorder="1" applyAlignment="1">
      <alignment horizontal="center" vertical="center"/>
    </xf>
    <xf numFmtId="164" fontId="24" fillId="0" borderId="53" xfId="46" applyNumberFormat="1" applyFont="1" applyBorder="1" applyAlignment="1">
      <alignment horizontal="center" vertical="center"/>
    </xf>
    <xf numFmtId="164" fontId="24" fillId="0" borderId="55" xfId="46" applyNumberFormat="1" applyFont="1" applyBorder="1" applyAlignment="1">
      <alignment horizontal="center" vertical="center"/>
    </xf>
    <xf numFmtId="164" fontId="23" fillId="0" borderId="55" xfId="44" applyNumberFormat="1" applyFont="1" applyBorder="1" applyAlignment="1">
      <alignment horizontal="center" vertical="center"/>
    </xf>
    <xf numFmtId="164" fontId="23" fillId="0" borderId="55" xfId="46" applyNumberFormat="1" applyFont="1" applyBorder="1" applyAlignment="1">
      <alignment vertical="center"/>
    </xf>
    <xf numFmtId="164" fontId="24" fillId="0" borderId="55" xfId="44" applyNumberFormat="1" applyFont="1" applyBorder="1" applyAlignment="1">
      <alignment horizontal="center" vertical="center"/>
    </xf>
    <xf numFmtId="164" fontId="24" fillId="0" borderId="55" xfId="50" applyNumberFormat="1" applyFont="1" applyBorder="1" applyAlignment="1">
      <alignment horizontal="center" vertical="center"/>
    </xf>
    <xf numFmtId="164" fontId="23" fillId="0" borderId="54" xfId="44" applyNumberFormat="1" applyFont="1" applyBorder="1" applyAlignment="1">
      <alignment horizontal="center" vertical="center"/>
    </xf>
    <xf numFmtId="164" fontId="23" fillId="0" borderId="56" xfId="44" applyNumberFormat="1" applyFont="1" applyBorder="1" applyAlignment="1">
      <alignment vertical="center"/>
    </xf>
    <xf numFmtId="43" fontId="24" fillId="0" borderId="55" xfId="46" applyFont="1" applyBorder="1" applyAlignment="1">
      <alignment/>
    </xf>
    <xf numFmtId="43" fontId="24" fillId="0" borderId="55" xfId="46" applyFont="1" applyBorder="1" applyAlignment="1">
      <alignment/>
    </xf>
    <xf numFmtId="164" fontId="23" fillId="0" borderId="55" xfId="44" applyNumberFormat="1" applyFont="1" applyBorder="1" applyAlignment="1">
      <alignment vertical="center"/>
    </xf>
    <xf numFmtId="164" fontId="24" fillId="0" borderId="53" xfId="44" applyNumberFormat="1" applyFont="1" applyBorder="1" applyAlignment="1">
      <alignment horizontal="center" vertical="center"/>
    </xf>
    <xf numFmtId="0" fontId="13" fillId="0" borderId="0" xfId="65" applyFont="1">
      <alignment/>
      <protection/>
    </xf>
    <xf numFmtId="0" fontId="14" fillId="0" borderId="0" xfId="65" applyFont="1">
      <alignment/>
      <protection/>
    </xf>
    <xf numFmtId="0" fontId="12" fillId="0" borderId="52" xfId="65" applyFont="1" applyFill="1" applyBorder="1" applyAlignment="1">
      <alignment horizontal="center"/>
      <protection/>
    </xf>
    <xf numFmtId="0" fontId="13" fillId="0" borderId="53" xfId="65" applyFont="1" applyFill="1" applyBorder="1" applyAlignment="1">
      <alignment horizontal="center" vertical="center" wrapText="1"/>
      <protection/>
    </xf>
    <xf numFmtId="0" fontId="22" fillId="33" borderId="54" xfId="65" applyFont="1" applyFill="1" applyBorder="1" applyAlignment="1">
      <alignment horizontal="center" vertical="center" wrapText="1"/>
      <protection/>
    </xf>
    <xf numFmtId="0" fontId="22" fillId="0" borderId="55" xfId="65" applyFont="1" applyBorder="1" applyAlignment="1">
      <alignment horizontal="center" vertical="center" wrapText="1"/>
      <protection/>
    </xf>
    <xf numFmtId="0" fontId="22" fillId="0" borderId="55" xfId="65" applyFont="1" applyFill="1" applyBorder="1" applyAlignment="1">
      <alignment horizontal="center" vertical="center" wrapText="1"/>
      <protection/>
    </xf>
    <xf numFmtId="0" fontId="33" fillId="0" borderId="54" xfId="73" applyFont="1" applyFill="1" applyBorder="1" applyAlignment="1">
      <alignment horizontal="center" wrapText="1"/>
      <protection/>
    </xf>
    <xf numFmtId="0" fontId="20" fillId="0" borderId="55" xfId="65" applyFont="1" applyBorder="1">
      <alignment/>
      <protection/>
    </xf>
    <xf numFmtId="164" fontId="24" fillId="0" borderId="55" xfId="44" applyNumberFormat="1" applyFont="1" applyBorder="1" applyAlignment="1">
      <alignment vertical="center"/>
    </xf>
    <xf numFmtId="0" fontId="24" fillId="0" borderId="55" xfId="65" applyFont="1" applyBorder="1">
      <alignment/>
      <protection/>
    </xf>
    <xf numFmtId="43" fontId="128" fillId="0" borderId="0" xfId="42" applyFont="1" applyAlignment="1">
      <alignment horizontal="center"/>
    </xf>
    <xf numFmtId="0" fontId="98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3" fontId="0" fillId="0" borderId="11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57" xfId="42" applyFont="1" applyBorder="1" applyAlignment="1">
      <alignment/>
    </xf>
    <xf numFmtId="43" fontId="0" fillId="0" borderId="58" xfId="42" applyFont="1" applyBorder="1" applyAlignment="1">
      <alignment/>
    </xf>
    <xf numFmtId="43" fontId="0" fillId="0" borderId="59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60" xfId="42" applyFont="1" applyBorder="1" applyAlignment="1">
      <alignment/>
    </xf>
    <xf numFmtId="43" fontId="0" fillId="0" borderId="61" xfId="42" applyFont="1" applyBorder="1" applyAlignment="1">
      <alignment/>
    </xf>
    <xf numFmtId="43" fontId="0" fillId="0" borderId="62" xfId="42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5" fontId="98" fillId="0" borderId="63" xfId="0" applyNumberFormat="1" applyFont="1" applyBorder="1" applyAlignment="1">
      <alignment horizontal="center"/>
    </xf>
    <xf numFmtId="0" fontId="98" fillId="0" borderId="64" xfId="0" applyFont="1" applyBorder="1" applyAlignment="1">
      <alignment horizontal="center"/>
    </xf>
    <xf numFmtId="15" fontId="98" fillId="0" borderId="64" xfId="0" applyNumberFormat="1" applyFont="1" applyBorder="1" applyAlignment="1">
      <alignment horizontal="center"/>
    </xf>
    <xf numFmtId="0" fontId="98" fillId="0" borderId="65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109" fillId="0" borderId="13" xfId="0" applyFont="1" applyFill="1" applyBorder="1" applyAlignment="1">
      <alignment/>
    </xf>
    <xf numFmtId="0" fontId="100" fillId="0" borderId="66" xfId="0" applyFont="1" applyFill="1" applyBorder="1" applyAlignment="1">
      <alignment/>
    </xf>
    <xf numFmtId="0" fontId="109" fillId="0" borderId="15" xfId="0" applyFont="1" applyBorder="1" applyAlignment="1">
      <alignment horizontal="center"/>
    </xf>
    <xf numFmtId="0" fontId="109" fillId="0" borderId="16" xfId="0" applyFont="1" applyBorder="1" applyAlignment="1">
      <alignment horizontal="center"/>
    </xf>
    <xf numFmtId="0" fontId="109" fillId="0" borderId="16" xfId="0" applyFont="1" applyBorder="1" applyAlignment="1">
      <alignment horizontal="left"/>
    </xf>
    <xf numFmtId="0" fontId="109" fillId="0" borderId="16" xfId="0" applyFont="1" applyBorder="1" applyAlignment="1">
      <alignment/>
    </xf>
    <xf numFmtId="0" fontId="46" fillId="0" borderId="16" xfId="0" applyFont="1" applyFill="1" applyBorder="1" applyAlignment="1">
      <alignment wrapText="1"/>
    </xf>
    <xf numFmtId="43" fontId="109" fillId="0" borderId="16" xfId="42" applyFont="1" applyBorder="1" applyAlignment="1">
      <alignment/>
    </xf>
    <xf numFmtId="43" fontId="109" fillId="0" borderId="17" xfId="42" applyFont="1" applyBorder="1" applyAlignment="1">
      <alignment/>
    </xf>
    <xf numFmtId="43" fontId="111" fillId="0" borderId="67" xfId="42" applyFont="1" applyBorder="1" applyAlignment="1">
      <alignment horizontal="center"/>
    </xf>
    <xf numFmtId="43" fontId="111" fillId="0" borderId="68" xfId="42" applyFont="1" applyBorder="1" applyAlignment="1">
      <alignment horizontal="center"/>
    </xf>
    <xf numFmtId="0" fontId="107" fillId="0" borderId="0" xfId="0" applyFont="1" applyAlignment="1">
      <alignment horizontal="left"/>
    </xf>
    <xf numFmtId="43" fontId="5" fillId="0" borderId="69" xfId="52" applyFont="1" applyBorder="1" applyAlignment="1">
      <alignment horizontal="center"/>
    </xf>
    <xf numFmtId="43" fontId="5" fillId="0" borderId="70" xfId="52" applyFont="1" applyBorder="1" applyAlignment="1">
      <alignment horizontal="center"/>
    </xf>
    <xf numFmtId="0" fontId="112" fillId="0" borderId="0" xfId="65" applyFont="1" applyAlignment="1">
      <alignment horizontal="left" wrapText="1"/>
      <protection/>
    </xf>
    <xf numFmtId="0" fontId="13" fillId="0" borderId="0" xfId="65" applyFont="1" applyAlignment="1">
      <alignment horizontal="left" wrapText="1"/>
      <protection/>
    </xf>
    <xf numFmtId="0" fontId="47" fillId="0" borderId="22" xfId="65" applyFont="1" applyBorder="1" applyAlignment="1">
      <alignment horizontal="center"/>
      <protection/>
    </xf>
    <xf numFmtId="0" fontId="47" fillId="0" borderId="0" xfId="65" applyFont="1" applyBorder="1" applyAlignment="1">
      <alignment horizontal="center"/>
      <protection/>
    </xf>
    <xf numFmtId="0" fontId="47" fillId="0" borderId="0" xfId="65" applyFont="1" applyAlignment="1">
      <alignment horizontal="center"/>
      <protection/>
    </xf>
    <xf numFmtId="0" fontId="45" fillId="0" borderId="0" xfId="65" applyFont="1" applyAlignment="1">
      <alignment horizontal="left" wrapText="1"/>
      <protection/>
    </xf>
    <xf numFmtId="0" fontId="12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164" fontId="98" fillId="0" borderId="0" xfId="0" applyNumberFormat="1" applyFont="1" applyAlignment="1">
      <alignment horizontal="center"/>
    </xf>
    <xf numFmtId="0" fontId="98" fillId="0" borderId="69" xfId="0" applyFont="1" applyBorder="1" applyAlignment="1">
      <alignment horizontal="center"/>
    </xf>
    <xf numFmtId="0" fontId="98" fillId="0" borderId="71" xfId="0" applyFont="1" applyBorder="1" applyAlignment="1">
      <alignment horizontal="center"/>
    </xf>
    <xf numFmtId="0" fontId="98" fillId="0" borderId="70" xfId="0" applyFont="1" applyBorder="1" applyAlignment="1">
      <alignment horizontal="center"/>
    </xf>
    <xf numFmtId="0" fontId="98" fillId="0" borderId="0" xfId="0" applyFont="1" applyAlignment="1">
      <alignment horizontal="left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5" xfId="46"/>
    <cellStyle name="Comma 5 2" xfId="47"/>
    <cellStyle name="Comma 6" xfId="48"/>
    <cellStyle name="Comma 6 2" xfId="49"/>
    <cellStyle name="Comma 7" xfId="50"/>
    <cellStyle name="Comma 7 2" xfId="51"/>
    <cellStyle name="Comma 8" xfId="52"/>
    <cellStyle name="Comma 8 2" xfId="53"/>
    <cellStyle name="Currency" xfId="54"/>
    <cellStyle name="Currency [0]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3" xfId="65"/>
    <cellStyle name="Normal 3 2" xfId="66"/>
    <cellStyle name="Normal 5" xfId="67"/>
    <cellStyle name="Normal 5 2" xfId="68"/>
    <cellStyle name="Normal 6" xfId="69"/>
    <cellStyle name="Normal 6 2" xfId="70"/>
    <cellStyle name="Normal 8" xfId="71"/>
    <cellStyle name="Normal 8 2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781050</xdr:colOff>
      <xdr:row>2</xdr:row>
      <xdr:rowOff>333375</xdr:rowOff>
    </xdr:from>
    <xdr:to>
      <xdr:col>13</xdr:col>
      <xdr:colOff>1333500</xdr:colOff>
      <xdr:row>5</xdr:row>
      <xdr:rowOff>485775</xdr:rowOff>
    </xdr:to>
    <xdr:sp>
      <xdr:nvSpPr>
        <xdr:cNvPr id="1" name="Oval 1"/>
        <xdr:cNvSpPr>
          <a:spLocks/>
        </xdr:cNvSpPr>
      </xdr:nvSpPr>
      <xdr:spPr>
        <a:xfrm>
          <a:off x="20802600" y="1133475"/>
          <a:ext cx="1933575" cy="8477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885825</xdr:colOff>
      <xdr:row>3</xdr:row>
      <xdr:rowOff>0</xdr:rowOff>
    </xdr:from>
    <xdr:to>
      <xdr:col>15</xdr:col>
      <xdr:colOff>66675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22288500" y="1200150"/>
          <a:ext cx="1943100" cy="12477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7"/>
  <sheetViews>
    <sheetView tabSelected="1" view="pageBreakPreview" zoomScale="6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E659" sqref="E659"/>
    </sheetView>
  </sheetViews>
  <sheetFormatPr defaultColWidth="9.140625" defaultRowHeight="19.5" customHeight="1"/>
  <cols>
    <col min="1" max="1" width="13.140625" style="193" customWidth="1"/>
    <col min="2" max="2" width="23.7109375" style="25" hidden="1" customWidth="1"/>
    <col min="3" max="3" width="28.140625" style="25" hidden="1" customWidth="1"/>
    <col min="4" max="4" width="46.7109375" style="25" customWidth="1"/>
    <col min="5" max="5" width="77.140625" style="309" customWidth="1"/>
    <col min="6" max="6" width="27.00390625" style="25" customWidth="1"/>
    <col min="7" max="7" width="25.140625" style="192" customWidth="1"/>
    <col min="8" max="8" width="27.421875" style="192" customWidth="1"/>
    <col min="9" max="16384" width="9.140625" style="25" customWidth="1"/>
  </cols>
  <sheetData>
    <row r="1" spans="1:8" s="198" customFormat="1" ht="24.75" customHeight="1">
      <c r="A1" s="435" t="s">
        <v>0</v>
      </c>
      <c r="B1" s="435"/>
      <c r="C1" s="435"/>
      <c r="D1" s="435"/>
      <c r="E1" s="307"/>
      <c r="G1" s="199"/>
      <c r="H1" s="199"/>
    </row>
    <row r="2" spans="1:8" s="198" customFormat="1" ht="24.75" customHeight="1">
      <c r="A2" s="435" t="s">
        <v>1344</v>
      </c>
      <c r="B2" s="435"/>
      <c r="C2" s="435"/>
      <c r="D2" s="435"/>
      <c r="E2" s="307"/>
      <c r="G2" s="199"/>
      <c r="H2" s="199"/>
    </row>
    <row r="3" spans="1:8" s="198" customFormat="1" ht="24.75" customHeight="1">
      <c r="A3" s="435" t="s">
        <v>1941</v>
      </c>
      <c r="B3" s="435"/>
      <c r="C3" s="435"/>
      <c r="D3" s="435"/>
      <c r="E3" s="307"/>
      <c r="G3" s="199"/>
      <c r="H3" s="199"/>
    </row>
    <row r="4" spans="1:8" s="194" customFormat="1" ht="19.5" customHeight="1">
      <c r="A4" s="196"/>
      <c r="E4" s="308"/>
      <c r="G4" s="195"/>
      <c r="H4" s="195"/>
    </row>
    <row r="5" spans="7:8" ht="19.5" customHeight="1" thickBot="1">
      <c r="G5" s="396" t="s">
        <v>1764</v>
      </c>
      <c r="H5" s="396" t="s">
        <v>1765</v>
      </c>
    </row>
    <row r="6" spans="7:8" ht="19.5" customHeight="1" thickBot="1">
      <c r="G6" s="433" t="s">
        <v>1343</v>
      </c>
      <c r="H6" s="434"/>
    </row>
    <row r="7" spans="1:8" s="197" customFormat="1" ht="19.5" customHeight="1">
      <c r="A7" s="216" t="s">
        <v>1103</v>
      </c>
      <c r="B7" s="217" t="s">
        <v>1341</v>
      </c>
      <c r="C7" s="217" t="s">
        <v>1340</v>
      </c>
      <c r="D7" s="217" t="s">
        <v>1342</v>
      </c>
      <c r="E7" s="310" t="s">
        <v>1362</v>
      </c>
      <c r="F7" s="217" t="s">
        <v>1105</v>
      </c>
      <c r="G7" s="218" t="s">
        <v>4</v>
      </c>
      <c r="H7" s="219" t="s">
        <v>827</v>
      </c>
    </row>
    <row r="8" spans="1:8" s="197" customFormat="1" ht="19.5" customHeight="1">
      <c r="A8" s="220"/>
      <c r="B8" s="221"/>
      <c r="C8" s="221"/>
      <c r="D8" s="221"/>
      <c r="E8" s="311"/>
      <c r="F8" s="221"/>
      <c r="G8" s="222"/>
      <c r="H8" s="223"/>
    </row>
    <row r="9" spans="1:8" s="197" customFormat="1" ht="19.5" customHeight="1">
      <c r="A9" s="224" t="s">
        <v>1700</v>
      </c>
      <c r="B9" s="221"/>
      <c r="C9" s="221"/>
      <c r="D9" s="221" t="s">
        <v>923</v>
      </c>
      <c r="E9" s="311"/>
      <c r="F9" s="221"/>
      <c r="G9" s="222"/>
      <c r="H9" s="223"/>
    </row>
    <row r="10" spans="1:8" s="197" customFormat="1" ht="19.5" customHeight="1">
      <c r="A10" s="220">
        <v>1</v>
      </c>
      <c r="B10" s="225">
        <v>309</v>
      </c>
      <c r="C10" s="226" t="s">
        <v>1007</v>
      </c>
      <c r="D10" s="227" t="s">
        <v>1083</v>
      </c>
      <c r="E10" s="228" t="s">
        <v>1363</v>
      </c>
      <c r="F10" s="227" t="s">
        <v>923</v>
      </c>
      <c r="G10" s="229">
        <v>110.3895</v>
      </c>
      <c r="H10" s="230">
        <v>109.0195</v>
      </c>
    </row>
    <row r="11" spans="1:8" s="197" customFormat="1" ht="19.5" customHeight="1">
      <c r="A11" s="220">
        <v>2</v>
      </c>
      <c r="B11" s="225">
        <v>117</v>
      </c>
      <c r="C11" s="231" t="s">
        <v>698</v>
      </c>
      <c r="D11" s="227" t="s">
        <v>1226</v>
      </c>
      <c r="E11" s="312" t="s">
        <v>1364</v>
      </c>
      <c r="F11" s="227" t="s">
        <v>923</v>
      </c>
      <c r="G11" s="229">
        <v>109.8782</v>
      </c>
      <c r="H11" s="230">
        <v>108.5082</v>
      </c>
    </row>
    <row r="12" spans="1:8" s="197" customFormat="1" ht="19.5" customHeight="1">
      <c r="A12" s="220"/>
      <c r="B12" s="225"/>
      <c r="C12" s="226"/>
      <c r="D12" s="227"/>
      <c r="E12" s="313"/>
      <c r="F12" s="227"/>
      <c r="G12" s="229"/>
      <c r="H12" s="230">
        <v>0</v>
      </c>
    </row>
    <row r="13" spans="1:8" s="197" customFormat="1" ht="19.5" customHeight="1">
      <c r="A13" s="224" t="s">
        <v>1700</v>
      </c>
      <c r="B13" s="225"/>
      <c r="C13" s="226"/>
      <c r="D13" s="221" t="s">
        <v>466</v>
      </c>
      <c r="E13" s="313"/>
      <c r="F13" s="227"/>
      <c r="G13" s="229"/>
      <c r="H13" s="230">
        <v>0</v>
      </c>
    </row>
    <row r="14" spans="1:8" s="197" customFormat="1" ht="19.5" customHeight="1">
      <c r="A14" s="220">
        <v>3</v>
      </c>
      <c r="B14" s="225">
        <v>95</v>
      </c>
      <c r="C14" s="226" t="s">
        <v>676</v>
      </c>
      <c r="D14" s="227" t="s">
        <v>1208</v>
      </c>
      <c r="E14" s="232" t="s">
        <v>1365</v>
      </c>
      <c r="F14" s="227" t="s">
        <v>516</v>
      </c>
      <c r="G14" s="229">
        <v>109.9434</v>
      </c>
      <c r="H14" s="230">
        <v>108.57339999999999</v>
      </c>
    </row>
    <row r="15" spans="1:8" s="197" customFormat="1" ht="19.5" customHeight="1">
      <c r="A15" s="220">
        <v>4</v>
      </c>
      <c r="B15" s="225">
        <v>140</v>
      </c>
      <c r="C15" s="226" t="s">
        <v>720</v>
      </c>
      <c r="D15" s="227" t="s">
        <v>1245</v>
      </c>
      <c r="E15" s="232" t="s">
        <v>1366</v>
      </c>
      <c r="F15" s="227" t="s">
        <v>534</v>
      </c>
      <c r="G15" s="229">
        <v>109.85860000000001</v>
      </c>
      <c r="H15" s="230">
        <v>108.4886</v>
      </c>
    </row>
    <row r="16" spans="1:8" s="197" customFormat="1" ht="19.5" customHeight="1">
      <c r="A16" s="220">
        <v>5</v>
      </c>
      <c r="B16" s="225">
        <v>338</v>
      </c>
      <c r="C16" s="226">
        <v>1968</v>
      </c>
      <c r="D16" s="227" t="s">
        <v>1098</v>
      </c>
      <c r="E16" s="233" t="s">
        <v>1367</v>
      </c>
      <c r="F16" s="227" t="s">
        <v>534</v>
      </c>
      <c r="G16" s="229">
        <v>109.98780000000001</v>
      </c>
      <c r="H16" s="230">
        <v>108.6178</v>
      </c>
    </row>
    <row r="17" spans="1:8" s="197" customFormat="1" ht="19.5" customHeight="1">
      <c r="A17" s="220">
        <v>6</v>
      </c>
      <c r="B17" s="225">
        <v>80</v>
      </c>
      <c r="C17" s="226" t="s">
        <v>662</v>
      </c>
      <c r="D17" s="227" t="s">
        <v>1197</v>
      </c>
      <c r="E17" s="232" t="s">
        <v>1368</v>
      </c>
      <c r="F17" s="227" t="s">
        <v>512</v>
      </c>
      <c r="G17" s="229">
        <v>109.8455</v>
      </c>
      <c r="H17" s="230">
        <v>108.4755</v>
      </c>
    </row>
    <row r="18" spans="1:8" s="197" customFormat="1" ht="19.5" customHeight="1">
      <c r="A18" s="220">
        <v>7</v>
      </c>
      <c r="B18" s="225">
        <v>103</v>
      </c>
      <c r="C18" s="226" t="s">
        <v>684</v>
      </c>
      <c r="D18" s="227" t="s">
        <v>1108</v>
      </c>
      <c r="E18" s="312" t="s">
        <v>1369</v>
      </c>
      <c r="F18" s="227" t="s">
        <v>518</v>
      </c>
      <c r="G18" s="229">
        <v>109.8694</v>
      </c>
      <c r="H18" s="230">
        <v>108.4994</v>
      </c>
    </row>
    <row r="19" spans="1:8" s="197" customFormat="1" ht="19.5" customHeight="1">
      <c r="A19" s="220">
        <v>8</v>
      </c>
      <c r="B19" s="225">
        <v>65</v>
      </c>
      <c r="C19" s="226" t="s">
        <v>647</v>
      </c>
      <c r="D19" s="227" t="s">
        <v>1185</v>
      </c>
      <c r="E19" s="232" t="s">
        <v>1370</v>
      </c>
      <c r="F19" s="227" t="s">
        <v>508</v>
      </c>
      <c r="G19" s="229">
        <v>110.1207</v>
      </c>
      <c r="H19" s="230">
        <v>108.7507</v>
      </c>
    </row>
    <row r="20" spans="1:8" s="197" customFormat="1" ht="19.5" customHeight="1">
      <c r="A20" s="220">
        <v>9</v>
      </c>
      <c r="B20" s="225">
        <v>311</v>
      </c>
      <c r="C20" s="226" t="s">
        <v>1009</v>
      </c>
      <c r="D20" s="227" t="s">
        <v>1085</v>
      </c>
      <c r="E20" s="228" t="s">
        <v>1371</v>
      </c>
      <c r="F20" s="227" t="s">
        <v>460</v>
      </c>
      <c r="G20" s="229">
        <v>110.1624</v>
      </c>
      <c r="H20" s="230">
        <v>108.7924</v>
      </c>
    </row>
    <row r="21" spans="1:8" s="197" customFormat="1" ht="19.5" customHeight="1">
      <c r="A21" s="220">
        <v>10</v>
      </c>
      <c r="B21" s="225">
        <v>343</v>
      </c>
      <c r="C21" s="226">
        <v>1983</v>
      </c>
      <c r="D21" s="227" t="s">
        <v>1347</v>
      </c>
      <c r="E21" s="228" t="s">
        <v>1372</v>
      </c>
      <c r="F21" s="227" t="s">
        <v>466</v>
      </c>
      <c r="G21" s="229">
        <v>109.8172</v>
      </c>
      <c r="H21" s="230">
        <v>108.4472</v>
      </c>
    </row>
    <row r="22" spans="1:8" s="197" customFormat="1" ht="19.5" customHeight="1">
      <c r="A22" s="220">
        <v>11</v>
      </c>
      <c r="B22" s="225">
        <v>357</v>
      </c>
      <c r="C22" s="226">
        <v>2012</v>
      </c>
      <c r="D22" s="227" t="s">
        <v>1723</v>
      </c>
      <c r="E22" s="228" t="s">
        <v>1735</v>
      </c>
      <c r="F22" s="227" t="s">
        <v>534</v>
      </c>
      <c r="G22" s="229">
        <v>109.7818</v>
      </c>
      <c r="H22" s="230">
        <v>108.4118</v>
      </c>
    </row>
    <row r="23" spans="1:8" s="197" customFormat="1" ht="19.5" customHeight="1">
      <c r="A23" s="220"/>
      <c r="B23" s="225"/>
      <c r="C23" s="226"/>
      <c r="D23" s="227"/>
      <c r="E23" s="313"/>
      <c r="F23" s="227"/>
      <c r="G23" s="229"/>
      <c r="H23" s="230">
        <v>0</v>
      </c>
    </row>
    <row r="24" spans="1:8" s="197" customFormat="1" ht="19.5" customHeight="1">
      <c r="A24" s="224" t="s">
        <v>1700</v>
      </c>
      <c r="B24" s="225"/>
      <c r="C24" s="226"/>
      <c r="D24" s="221" t="s">
        <v>488</v>
      </c>
      <c r="E24" s="313"/>
      <c r="F24" s="227"/>
      <c r="G24" s="229"/>
      <c r="H24" s="230">
        <v>0</v>
      </c>
    </row>
    <row r="25" spans="1:8" s="197" customFormat="1" ht="19.5" customHeight="1">
      <c r="A25" s="220">
        <v>12</v>
      </c>
      <c r="B25" s="225">
        <v>231</v>
      </c>
      <c r="C25" s="226" t="s">
        <v>809</v>
      </c>
      <c r="D25" s="227" t="s">
        <v>1041</v>
      </c>
      <c r="E25" s="232" t="s">
        <v>1373</v>
      </c>
      <c r="F25" s="227" t="s">
        <v>488</v>
      </c>
      <c r="G25" s="229">
        <v>110.4808</v>
      </c>
      <c r="H25" s="230">
        <v>109.1108</v>
      </c>
    </row>
    <row r="26" spans="1:8" s="197" customFormat="1" ht="19.5" customHeight="1">
      <c r="A26" s="220">
        <v>13</v>
      </c>
      <c r="B26" s="225">
        <v>443</v>
      </c>
      <c r="C26" s="226">
        <v>6611</v>
      </c>
      <c r="D26" s="424" t="s">
        <v>1088</v>
      </c>
      <c r="E26" s="313"/>
      <c r="F26" s="227" t="s">
        <v>488</v>
      </c>
      <c r="G26" s="229">
        <v>110.6763</v>
      </c>
      <c r="H26" s="230">
        <v>109.3063</v>
      </c>
    </row>
    <row r="27" spans="1:8" s="197" customFormat="1" ht="19.5" customHeight="1">
      <c r="A27" s="220"/>
      <c r="B27" s="225"/>
      <c r="C27" s="226"/>
      <c r="D27" s="227"/>
      <c r="E27" s="313"/>
      <c r="F27" s="227"/>
      <c r="G27" s="229"/>
      <c r="H27" s="230"/>
    </row>
    <row r="28" spans="1:8" s="197" customFormat="1" ht="19.5" customHeight="1">
      <c r="A28" s="224" t="s">
        <v>1700</v>
      </c>
      <c r="B28" s="225"/>
      <c r="C28" s="226"/>
      <c r="D28" s="221" t="s">
        <v>472</v>
      </c>
      <c r="E28" s="313"/>
      <c r="F28" s="227"/>
      <c r="G28" s="229"/>
      <c r="H28" s="230">
        <v>0</v>
      </c>
    </row>
    <row r="29" spans="1:8" s="197" customFormat="1" ht="19.5" customHeight="1">
      <c r="A29" s="220">
        <v>14</v>
      </c>
      <c r="B29" s="225">
        <v>142</v>
      </c>
      <c r="C29" s="226" t="s">
        <v>722</v>
      </c>
      <c r="D29" s="227" t="s">
        <v>1111</v>
      </c>
      <c r="E29" s="232" t="s">
        <v>1374</v>
      </c>
      <c r="F29" s="227" t="s">
        <v>472</v>
      </c>
      <c r="G29" s="229">
        <v>109.34</v>
      </c>
      <c r="H29" s="230">
        <v>107.97</v>
      </c>
    </row>
    <row r="30" spans="1:8" s="197" customFormat="1" ht="19.5" customHeight="1">
      <c r="A30" s="220"/>
      <c r="B30" s="225"/>
      <c r="C30" s="226"/>
      <c r="D30" s="227"/>
      <c r="E30" s="313"/>
      <c r="F30" s="227"/>
      <c r="G30" s="229"/>
      <c r="H30" s="230">
        <v>0</v>
      </c>
    </row>
    <row r="31" spans="1:8" s="197" customFormat="1" ht="19.5" customHeight="1">
      <c r="A31" s="224" t="s">
        <v>1700</v>
      </c>
      <c r="B31" s="225"/>
      <c r="C31" s="226"/>
      <c r="D31" s="221" t="s">
        <v>464</v>
      </c>
      <c r="E31" s="313"/>
      <c r="F31" s="227"/>
      <c r="G31" s="229"/>
      <c r="H31" s="230">
        <v>0</v>
      </c>
    </row>
    <row r="32" spans="1:8" s="197" customFormat="1" ht="19.5" customHeight="1">
      <c r="A32" s="220">
        <v>15</v>
      </c>
      <c r="B32" s="225">
        <v>32</v>
      </c>
      <c r="C32" s="226" t="s">
        <v>615</v>
      </c>
      <c r="D32" s="227" t="s">
        <v>1112</v>
      </c>
      <c r="E32" s="314" t="s">
        <v>1375</v>
      </c>
      <c r="F32" s="227" t="s">
        <v>267</v>
      </c>
      <c r="G32" s="229">
        <v>109.8399</v>
      </c>
      <c r="H32" s="230">
        <v>108.4699</v>
      </c>
    </row>
    <row r="33" spans="1:8" s="197" customFormat="1" ht="19.5" customHeight="1">
      <c r="A33" s="220">
        <v>16</v>
      </c>
      <c r="B33" s="225">
        <v>70</v>
      </c>
      <c r="C33" s="226" t="s">
        <v>652</v>
      </c>
      <c r="D33" s="227" t="s">
        <v>1113</v>
      </c>
      <c r="E33" s="232" t="s">
        <v>1376</v>
      </c>
      <c r="F33" s="227" t="s">
        <v>267</v>
      </c>
      <c r="G33" s="229">
        <v>109.80330000000001</v>
      </c>
      <c r="H33" s="230">
        <v>108.4333</v>
      </c>
    </row>
    <row r="34" spans="1:8" s="197" customFormat="1" ht="19.5" customHeight="1">
      <c r="A34" s="220">
        <v>17</v>
      </c>
      <c r="B34" s="225">
        <v>312</v>
      </c>
      <c r="C34" s="226" t="s">
        <v>1010</v>
      </c>
      <c r="D34" s="227" t="s">
        <v>1086</v>
      </c>
      <c r="E34" s="228" t="s">
        <v>1377</v>
      </c>
      <c r="F34" s="227" t="s">
        <v>947</v>
      </c>
      <c r="G34" s="229">
        <v>109.8211</v>
      </c>
      <c r="H34" s="230">
        <v>108.4511</v>
      </c>
    </row>
    <row r="35" spans="1:8" s="197" customFormat="1" ht="19.5" customHeight="1">
      <c r="A35" s="220">
        <v>18</v>
      </c>
      <c r="B35" s="225">
        <v>112</v>
      </c>
      <c r="C35" s="226" t="s">
        <v>693</v>
      </c>
      <c r="D35" s="227" t="s">
        <v>1221</v>
      </c>
      <c r="E35" s="312" t="s">
        <v>1378</v>
      </c>
      <c r="F35" s="227" t="s">
        <v>523</v>
      </c>
      <c r="G35" s="229">
        <v>110.1723</v>
      </c>
      <c r="H35" s="230">
        <v>108.8023</v>
      </c>
    </row>
    <row r="36" spans="1:8" s="197" customFormat="1" ht="19.5" customHeight="1">
      <c r="A36" s="220">
        <v>19</v>
      </c>
      <c r="B36" s="225">
        <v>359</v>
      </c>
      <c r="C36" s="226">
        <v>2020</v>
      </c>
      <c r="D36" s="227" t="s">
        <v>1746</v>
      </c>
      <c r="E36" s="312" t="s">
        <v>1752</v>
      </c>
      <c r="F36" s="227" t="s">
        <v>267</v>
      </c>
      <c r="G36" s="229">
        <v>109.8193</v>
      </c>
      <c r="H36" s="230">
        <v>108.4493</v>
      </c>
    </row>
    <row r="37" spans="1:8" s="197" customFormat="1" ht="19.5" customHeight="1">
      <c r="A37" s="220"/>
      <c r="B37" s="225"/>
      <c r="C37" s="226"/>
      <c r="D37" s="227"/>
      <c r="E37" s="313"/>
      <c r="F37" s="227"/>
      <c r="G37" s="229"/>
      <c r="H37" s="230">
        <v>0</v>
      </c>
    </row>
    <row r="38" spans="1:8" s="197" customFormat="1" ht="19.5" customHeight="1">
      <c r="A38" s="224" t="s">
        <v>1700</v>
      </c>
      <c r="B38" s="225"/>
      <c r="C38" s="226"/>
      <c r="D38" s="221" t="s">
        <v>479</v>
      </c>
      <c r="E38" s="313"/>
      <c r="F38" s="227"/>
      <c r="G38" s="229"/>
      <c r="H38" s="230">
        <v>0</v>
      </c>
    </row>
    <row r="39" spans="1:8" s="197" customFormat="1" ht="19.5" customHeight="1">
      <c r="A39" s="220">
        <v>20</v>
      </c>
      <c r="B39" s="225">
        <v>171</v>
      </c>
      <c r="C39" s="226" t="s">
        <v>749</v>
      </c>
      <c r="D39" s="227" t="s">
        <v>1270</v>
      </c>
      <c r="E39" s="232" t="s">
        <v>1379</v>
      </c>
      <c r="F39" s="227" t="s">
        <v>545</v>
      </c>
      <c r="G39" s="229">
        <v>110.1575</v>
      </c>
      <c r="H39" s="230">
        <v>108.7875</v>
      </c>
    </row>
    <row r="40" spans="1:8" s="197" customFormat="1" ht="19.5" customHeight="1">
      <c r="A40" s="220">
        <v>21</v>
      </c>
      <c r="B40" s="225">
        <v>307</v>
      </c>
      <c r="C40" s="226" t="s">
        <v>1005</v>
      </c>
      <c r="D40" s="227" t="s">
        <v>881</v>
      </c>
      <c r="E40" s="228" t="s">
        <v>1380</v>
      </c>
      <c r="F40" s="227" t="s">
        <v>479</v>
      </c>
      <c r="G40" s="229">
        <v>110.0942</v>
      </c>
      <c r="H40" s="230">
        <v>108.7242</v>
      </c>
    </row>
    <row r="41" spans="1:8" s="197" customFormat="1" ht="19.5" customHeight="1">
      <c r="A41" s="220">
        <v>22</v>
      </c>
      <c r="B41" s="225">
        <v>329</v>
      </c>
      <c r="C41" s="226">
        <v>1932</v>
      </c>
      <c r="D41" s="227" t="s">
        <v>1338</v>
      </c>
      <c r="E41" s="234" t="s">
        <v>1381</v>
      </c>
      <c r="F41" s="227" t="s">
        <v>479</v>
      </c>
      <c r="G41" s="229">
        <v>110.0864</v>
      </c>
      <c r="H41" s="230">
        <v>108.7164</v>
      </c>
    </row>
    <row r="42" spans="1:8" s="197" customFormat="1" ht="19.5" customHeight="1">
      <c r="A42" s="220">
        <v>23</v>
      </c>
      <c r="B42" s="225">
        <v>263</v>
      </c>
      <c r="C42" s="226" t="s">
        <v>961</v>
      </c>
      <c r="D42" s="227" t="s">
        <v>1116</v>
      </c>
      <c r="E42" s="232" t="s">
        <v>1382</v>
      </c>
      <c r="F42" s="227" t="s">
        <v>915</v>
      </c>
      <c r="G42" s="229">
        <v>109.7264</v>
      </c>
      <c r="H42" s="230">
        <v>108.3564</v>
      </c>
    </row>
    <row r="43" spans="1:8" s="197" customFormat="1" ht="19.5" customHeight="1">
      <c r="A43" s="220">
        <v>24</v>
      </c>
      <c r="B43" s="225">
        <v>178</v>
      </c>
      <c r="C43" s="226" t="s">
        <v>756</v>
      </c>
      <c r="D43" s="227" t="s">
        <v>1275</v>
      </c>
      <c r="E43" s="232" t="s">
        <v>1383</v>
      </c>
      <c r="F43" s="227" t="s">
        <v>549</v>
      </c>
      <c r="G43" s="229">
        <v>109.83</v>
      </c>
      <c r="H43" s="230">
        <v>108.46</v>
      </c>
    </row>
    <row r="44" spans="1:8" s="197" customFormat="1" ht="19.5" customHeight="1">
      <c r="A44" s="220">
        <v>25</v>
      </c>
      <c r="B44" s="225">
        <v>477</v>
      </c>
      <c r="C44" s="226">
        <v>26</v>
      </c>
      <c r="D44" s="227" t="s">
        <v>1936</v>
      </c>
      <c r="E44" s="232" t="s">
        <v>1938</v>
      </c>
      <c r="F44" s="227" t="s">
        <v>479</v>
      </c>
      <c r="G44" s="229">
        <v>110.19850000000001</v>
      </c>
      <c r="H44" s="230">
        <v>108.8285</v>
      </c>
    </row>
    <row r="45" spans="1:8" s="197" customFormat="1" ht="19.5" customHeight="1">
      <c r="A45" s="220"/>
      <c r="B45" s="225"/>
      <c r="C45" s="226"/>
      <c r="D45" s="227"/>
      <c r="E45" s="313"/>
      <c r="F45" s="227"/>
      <c r="G45" s="229"/>
      <c r="H45" s="230">
        <v>0</v>
      </c>
    </row>
    <row r="46" spans="1:8" s="197" customFormat="1" ht="19.5" customHeight="1">
      <c r="A46" s="224" t="s">
        <v>1700</v>
      </c>
      <c r="B46" s="225"/>
      <c r="C46" s="226"/>
      <c r="D46" s="221" t="s">
        <v>914</v>
      </c>
      <c r="E46" s="313"/>
      <c r="F46" s="227"/>
      <c r="G46" s="229"/>
      <c r="H46" s="230">
        <v>0</v>
      </c>
    </row>
    <row r="47" spans="1:8" s="197" customFormat="1" ht="19.5" customHeight="1">
      <c r="A47" s="220">
        <v>26</v>
      </c>
      <c r="B47" s="225">
        <v>260</v>
      </c>
      <c r="C47" s="226" t="s">
        <v>958</v>
      </c>
      <c r="D47" s="227" t="s">
        <v>1055</v>
      </c>
      <c r="E47" s="232" t="s">
        <v>1384</v>
      </c>
      <c r="F47" s="227" t="s">
        <v>914</v>
      </c>
      <c r="G47" s="229">
        <v>110.806</v>
      </c>
      <c r="H47" s="230">
        <v>109.43599999999999</v>
      </c>
    </row>
    <row r="48" spans="1:8" s="197" customFormat="1" ht="19.5" customHeight="1">
      <c r="A48" s="220"/>
      <c r="B48" s="225"/>
      <c r="C48" s="226"/>
      <c r="D48" s="227"/>
      <c r="E48" s="313"/>
      <c r="F48" s="227"/>
      <c r="G48" s="229"/>
      <c r="H48" s="230">
        <v>0</v>
      </c>
    </row>
    <row r="49" spans="1:8" s="197" customFormat="1" ht="19.5" customHeight="1">
      <c r="A49" s="224" t="s">
        <v>1700</v>
      </c>
      <c r="B49" s="225"/>
      <c r="C49" s="226"/>
      <c r="D49" s="221" t="s">
        <v>451</v>
      </c>
      <c r="E49" s="313"/>
      <c r="F49" s="227"/>
      <c r="G49" s="229"/>
      <c r="H49" s="230">
        <v>0</v>
      </c>
    </row>
    <row r="50" spans="1:8" s="197" customFormat="1" ht="19.5" customHeight="1">
      <c r="A50" s="220">
        <v>27</v>
      </c>
      <c r="B50" s="225">
        <v>246</v>
      </c>
      <c r="C50" s="226">
        <v>1637</v>
      </c>
      <c r="D50" s="227" t="s">
        <v>1047</v>
      </c>
      <c r="E50" s="232" t="s">
        <v>1385</v>
      </c>
      <c r="F50" s="227" t="s">
        <v>451</v>
      </c>
      <c r="G50" s="229">
        <v>112.2831</v>
      </c>
      <c r="H50" s="230">
        <v>110.9131</v>
      </c>
    </row>
    <row r="51" spans="1:8" s="197" customFormat="1" ht="19.5" customHeight="1">
      <c r="A51" s="220"/>
      <c r="B51" s="225"/>
      <c r="C51" s="226"/>
      <c r="D51" s="227"/>
      <c r="E51" s="313"/>
      <c r="F51" s="227"/>
      <c r="G51" s="229"/>
      <c r="H51" s="230">
        <v>0</v>
      </c>
    </row>
    <row r="52" spans="1:8" s="197" customFormat="1" ht="19.5" customHeight="1">
      <c r="A52" s="224" t="s">
        <v>1700</v>
      </c>
      <c r="B52" s="225"/>
      <c r="C52" s="226"/>
      <c r="D52" s="221" t="s">
        <v>487</v>
      </c>
      <c r="E52" s="313"/>
      <c r="F52" s="227"/>
      <c r="G52" s="229"/>
      <c r="H52" s="230">
        <v>0</v>
      </c>
    </row>
    <row r="53" spans="1:8" s="197" customFormat="1" ht="19.5" customHeight="1">
      <c r="A53" s="220">
        <v>28</v>
      </c>
      <c r="B53" s="225">
        <v>228</v>
      </c>
      <c r="C53" s="226" t="s">
        <v>806</v>
      </c>
      <c r="D53" s="227" t="s">
        <v>1301</v>
      </c>
      <c r="E53" s="232" t="s">
        <v>1386</v>
      </c>
      <c r="F53" s="227" t="s">
        <v>487</v>
      </c>
      <c r="G53" s="229">
        <v>110.7292</v>
      </c>
      <c r="H53" s="230">
        <v>109.3592</v>
      </c>
    </row>
    <row r="54" spans="1:8" s="197" customFormat="1" ht="19.5" customHeight="1">
      <c r="A54" s="220">
        <v>29</v>
      </c>
      <c r="B54" s="225">
        <v>317</v>
      </c>
      <c r="C54" s="226" t="s">
        <v>1015</v>
      </c>
      <c r="D54" s="227" t="s">
        <v>1091</v>
      </c>
      <c r="E54" s="312" t="s">
        <v>1387</v>
      </c>
      <c r="F54" s="227" t="s">
        <v>487</v>
      </c>
      <c r="G54" s="229">
        <v>110.3981</v>
      </c>
      <c r="H54" s="230">
        <v>109.0281</v>
      </c>
    </row>
    <row r="55" spans="1:8" s="197" customFormat="1" ht="19.5" customHeight="1">
      <c r="A55" s="220">
        <v>30</v>
      </c>
      <c r="B55" s="225">
        <v>367</v>
      </c>
      <c r="C55" s="226">
        <v>2045</v>
      </c>
      <c r="D55" s="227" t="s">
        <v>1766</v>
      </c>
      <c r="E55" s="312" t="s">
        <v>1769</v>
      </c>
      <c r="F55" s="227" t="s">
        <v>487</v>
      </c>
      <c r="G55" s="229">
        <v>111.03880000000001</v>
      </c>
      <c r="H55" s="230">
        <v>109.6688</v>
      </c>
    </row>
    <row r="56" spans="1:8" s="197" customFormat="1" ht="19.5" customHeight="1">
      <c r="A56" s="220"/>
      <c r="B56" s="225"/>
      <c r="C56" s="226"/>
      <c r="D56" s="227"/>
      <c r="E56" s="313"/>
      <c r="F56" s="227"/>
      <c r="G56" s="229"/>
      <c r="H56" s="230">
        <v>0</v>
      </c>
    </row>
    <row r="57" spans="1:8" s="197" customFormat="1" ht="19.5" customHeight="1">
      <c r="A57" s="224" t="s">
        <v>1700</v>
      </c>
      <c r="B57" s="225"/>
      <c r="C57" s="226"/>
      <c r="D57" s="221" t="s">
        <v>474</v>
      </c>
      <c r="E57" s="313"/>
      <c r="F57" s="227"/>
      <c r="G57" s="229"/>
      <c r="H57" s="230">
        <v>0</v>
      </c>
    </row>
    <row r="58" spans="1:8" s="197" customFormat="1" ht="19.5" customHeight="1">
      <c r="A58" s="220">
        <v>31</v>
      </c>
      <c r="B58" s="225">
        <v>148</v>
      </c>
      <c r="C58" s="226" t="s">
        <v>728</v>
      </c>
      <c r="D58" s="227" t="s">
        <v>1251</v>
      </c>
      <c r="E58" s="232" t="s">
        <v>1388</v>
      </c>
      <c r="F58" s="227" t="s">
        <v>536</v>
      </c>
      <c r="G58" s="229">
        <v>109.34</v>
      </c>
      <c r="H58" s="230">
        <v>107.97</v>
      </c>
    </row>
    <row r="59" spans="1:8" s="197" customFormat="1" ht="19.5" customHeight="1">
      <c r="A59" s="220"/>
      <c r="B59" s="225"/>
      <c r="C59" s="226"/>
      <c r="D59" s="227"/>
      <c r="E59" s="232"/>
      <c r="F59" s="227"/>
      <c r="G59" s="229"/>
      <c r="H59" s="230"/>
    </row>
    <row r="60" spans="1:8" s="197" customFormat="1" ht="19.5" customHeight="1">
      <c r="A60" s="224" t="s">
        <v>1700</v>
      </c>
      <c r="B60" s="225"/>
      <c r="C60" s="226"/>
      <c r="D60" s="227"/>
      <c r="E60" s="232"/>
      <c r="F60" s="227"/>
      <c r="G60" s="229"/>
      <c r="H60" s="230"/>
    </row>
    <row r="61" spans="1:8" s="197" customFormat="1" ht="19.5" customHeight="1">
      <c r="A61" s="220">
        <v>32</v>
      </c>
      <c r="B61" s="225">
        <v>424</v>
      </c>
      <c r="C61" s="226">
        <v>2198</v>
      </c>
      <c r="D61" s="227" t="s">
        <v>1877</v>
      </c>
      <c r="E61" s="232" t="s">
        <v>1881</v>
      </c>
      <c r="F61" s="227" t="s">
        <v>1878</v>
      </c>
      <c r="G61" s="229">
        <v>110.41850000000001</v>
      </c>
      <c r="H61" s="230">
        <v>109.0485</v>
      </c>
    </row>
    <row r="62" spans="1:8" s="197" customFormat="1" ht="19.5" customHeight="1">
      <c r="A62" s="220"/>
      <c r="B62" s="225"/>
      <c r="C62" s="226"/>
      <c r="D62" s="227"/>
      <c r="E62" s="313"/>
      <c r="F62" s="227"/>
      <c r="G62" s="229"/>
      <c r="H62" s="230"/>
    </row>
    <row r="63" spans="1:8" s="197" customFormat="1" ht="19.5" customHeight="1">
      <c r="A63" s="224" t="s">
        <v>1700</v>
      </c>
      <c r="B63" s="225"/>
      <c r="C63" s="226"/>
      <c r="D63" s="221" t="s">
        <v>353</v>
      </c>
      <c r="E63" s="313"/>
      <c r="F63" s="227"/>
      <c r="G63" s="229"/>
      <c r="H63" s="230"/>
    </row>
    <row r="64" spans="1:8" s="197" customFormat="1" ht="19.5" customHeight="1">
      <c r="A64" s="220">
        <v>33</v>
      </c>
      <c r="B64" s="225">
        <v>135</v>
      </c>
      <c r="C64" s="226" t="s">
        <v>715</v>
      </c>
      <c r="D64" s="227" t="s">
        <v>1118</v>
      </c>
      <c r="E64" s="232" t="s">
        <v>1389</v>
      </c>
      <c r="F64" s="227" t="s">
        <v>353</v>
      </c>
      <c r="G64" s="229">
        <v>109.9257</v>
      </c>
      <c r="H64" s="230">
        <v>108.5557</v>
      </c>
    </row>
    <row r="65" spans="1:8" s="197" customFormat="1" ht="19.5" customHeight="1">
      <c r="A65" s="220">
        <v>34</v>
      </c>
      <c r="B65" s="225">
        <v>175</v>
      </c>
      <c r="C65" s="226" t="s">
        <v>753</v>
      </c>
      <c r="D65" s="227" t="s">
        <v>1119</v>
      </c>
      <c r="E65" s="232" t="s">
        <v>1390</v>
      </c>
      <c r="F65" s="227" t="s">
        <v>353</v>
      </c>
      <c r="G65" s="229">
        <v>109.9257</v>
      </c>
      <c r="H65" s="230">
        <v>108.5557</v>
      </c>
    </row>
    <row r="66" spans="1:8" s="197" customFormat="1" ht="19.5" customHeight="1">
      <c r="A66" s="220">
        <v>35</v>
      </c>
      <c r="B66" s="225">
        <v>97</v>
      </c>
      <c r="C66" s="226" t="s">
        <v>678</v>
      </c>
      <c r="D66" s="227" t="s">
        <v>1120</v>
      </c>
      <c r="E66" s="232" t="s">
        <v>517</v>
      </c>
      <c r="F66" s="227" t="s">
        <v>517</v>
      </c>
      <c r="G66" s="229">
        <v>110.113</v>
      </c>
      <c r="H66" s="230">
        <v>108.743</v>
      </c>
    </row>
    <row r="67" spans="1:8" s="197" customFormat="1" ht="19.5" customHeight="1">
      <c r="A67" s="220">
        <v>36</v>
      </c>
      <c r="B67" s="225">
        <v>56</v>
      </c>
      <c r="C67" s="226" t="s">
        <v>638</v>
      </c>
      <c r="D67" s="227" t="s">
        <v>1178</v>
      </c>
      <c r="E67" s="314" t="s">
        <v>288</v>
      </c>
      <c r="F67" s="227" t="s">
        <v>288</v>
      </c>
      <c r="G67" s="229">
        <v>110.17410000000001</v>
      </c>
      <c r="H67" s="230">
        <v>108.8041</v>
      </c>
    </row>
    <row r="68" spans="1:8" s="197" customFormat="1" ht="19.5" customHeight="1">
      <c r="A68" s="220">
        <v>37</v>
      </c>
      <c r="B68" s="225">
        <v>194</v>
      </c>
      <c r="C68" s="226" t="s">
        <v>772</v>
      </c>
      <c r="D68" s="227" t="s">
        <v>1281</v>
      </c>
      <c r="E68" s="314" t="s">
        <v>1391</v>
      </c>
      <c r="F68" s="227" t="s">
        <v>288</v>
      </c>
      <c r="G68" s="229">
        <v>110.316</v>
      </c>
      <c r="H68" s="230">
        <v>108.946</v>
      </c>
    </row>
    <row r="69" spans="1:8" s="197" customFormat="1" ht="19.5" customHeight="1">
      <c r="A69" s="220">
        <v>38</v>
      </c>
      <c r="B69" s="225">
        <v>235</v>
      </c>
      <c r="C69" s="226">
        <v>1613</v>
      </c>
      <c r="D69" s="227" t="s">
        <v>1043</v>
      </c>
      <c r="E69" s="232" t="s">
        <v>1392</v>
      </c>
      <c r="F69" s="227" t="s">
        <v>288</v>
      </c>
      <c r="G69" s="229">
        <v>110.3833</v>
      </c>
      <c r="H69" s="230">
        <v>109.0133</v>
      </c>
    </row>
    <row r="70" spans="1:8" s="197" customFormat="1" ht="19.5" customHeight="1">
      <c r="A70" s="220">
        <v>39</v>
      </c>
      <c r="B70" s="225">
        <v>41</v>
      </c>
      <c r="C70" s="226" t="s">
        <v>624</v>
      </c>
      <c r="D70" s="227" t="s">
        <v>1168</v>
      </c>
      <c r="E70" s="232" t="s">
        <v>1393</v>
      </c>
      <c r="F70" s="227" t="s">
        <v>276</v>
      </c>
      <c r="G70" s="229">
        <v>110.32220000000001</v>
      </c>
      <c r="H70" s="230">
        <v>108.9522</v>
      </c>
    </row>
    <row r="71" spans="1:8" s="197" customFormat="1" ht="19.5" customHeight="1">
      <c r="A71" s="220">
        <v>40</v>
      </c>
      <c r="B71" s="225">
        <v>92</v>
      </c>
      <c r="C71" s="226" t="s">
        <v>673</v>
      </c>
      <c r="D71" s="227" t="s">
        <v>1042</v>
      </c>
      <c r="E71" s="312" t="s">
        <v>1394</v>
      </c>
      <c r="F71" s="227" t="s">
        <v>276</v>
      </c>
      <c r="G71" s="229">
        <v>110.3321</v>
      </c>
      <c r="H71" s="230">
        <v>108.96209999999999</v>
      </c>
    </row>
    <row r="72" spans="1:8" s="197" customFormat="1" ht="19.5" customHeight="1">
      <c r="A72" s="220">
        <v>41</v>
      </c>
      <c r="B72" s="225">
        <v>146</v>
      </c>
      <c r="C72" s="226" t="s">
        <v>726</v>
      </c>
      <c r="D72" s="227" t="s">
        <v>1122</v>
      </c>
      <c r="E72" s="232" t="s">
        <v>1395</v>
      </c>
      <c r="F72" s="227" t="s">
        <v>276</v>
      </c>
      <c r="G72" s="229">
        <v>110.32220000000001</v>
      </c>
      <c r="H72" s="230">
        <v>108.9522</v>
      </c>
    </row>
    <row r="73" spans="1:8" s="197" customFormat="1" ht="19.5" customHeight="1">
      <c r="A73" s="220">
        <v>42</v>
      </c>
      <c r="B73" s="225">
        <v>418</v>
      </c>
      <c r="C73" s="226">
        <v>2164</v>
      </c>
      <c r="D73" s="227" t="s">
        <v>1872</v>
      </c>
      <c r="E73" s="227" t="s">
        <v>353</v>
      </c>
      <c r="F73" s="227" t="s">
        <v>353</v>
      </c>
      <c r="G73" s="229">
        <v>110.0537</v>
      </c>
      <c r="H73" s="230">
        <v>108.6837</v>
      </c>
    </row>
    <row r="74" spans="1:8" s="197" customFormat="1" ht="19.5" customHeight="1">
      <c r="A74" s="220">
        <v>43</v>
      </c>
      <c r="B74" s="225">
        <v>439</v>
      </c>
      <c r="C74" s="226">
        <v>2237</v>
      </c>
      <c r="D74" s="227" t="s">
        <v>1889</v>
      </c>
      <c r="E74" s="232" t="s">
        <v>353</v>
      </c>
      <c r="F74" s="232" t="s">
        <v>353</v>
      </c>
      <c r="G74" s="229">
        <v>110.1525</v>
      </c>
      <c r="H74" s="230">
        <v>108.7825</v>
      </c>
    </row>
    <row r="75" spans="1:8" s="197" customFormat="1" ht="19.5" customHeight="1">
      <c r="A75" s="220"/>
      <c r="B75" s="225"/>
      <c r="C75" s="226"/>
      <c r="D75" s="227"/>
      <c r="E75" s="313"/>
      <c r="F75" s="227"/>
      <c r="G75" s="229"/>
      <c r="H75" s="230">
        <v>0</v>
      </c>
    </row>
    <row r="76" spans="1:8" s="197" customFormat="1" ht="19.5" customHeight="1">
      <c r="A76" s="224" t="s">
        <v>1700</v>
      </c>
      <c r="B76" s="225"/>
      <c r="C76" s="226"/>
      <c r="D76" s="221" t="s">
        <v>318</v>
      </c>
      <c r="E76" s="313"/>
      <c r="F76" s="227"/>
      <c r="G76" s="229"/>
      <c r="H76" s="230">
        <v>0</v>
      </c>
    </row>
    <row r="77" spans="1:8" s="197" customFormat="1" ht="19.5" customHeight="1">
      <c r="A77" s="220">
        <v>44</v>
      </c>
      <c r="B77" s="225">
        <v>12</v>
      </c>
      <c r="C77" s="226" t="s">
        <v>595</v>
      </c>
      <c r="D77" s="227" t="s">
        <v>1126</v>
      </c>
      <c r="E77" s="235" t="s">
        <v>1396</v>
      </c>
      <c r="F77" s="227" t="s">
        <v>318</v>
      </c>
      <c r="G77" s="229">
        <v>109.6083</v>
      </c>
      <c r="H77" s="230">
        <v>108.2383</v>
      </c>
    </row>
    <row r="78" spans="1:8" s="197" customFormat="1" ht="19.5" customHeight="1">
      <c r="A78" s="220">
        <v>45</v>
      </c>
      <c r="B78" s="225">
        <v>96</v>
      </c>
      <c r="C78" s="226" t="s">
        <v>677</v>
      </c>
      <c r="D78" s="227" t="s">
        <v>1209</v>
      </c>
      <c r="E78" s="232" t="s">
        <v>1397</v>
      </c>
      <c r="F78" s="227" t="s">
        <v>318</v>
      </c>
      <c r="G78" s="229">
        <v>109.6083</v>
      </c>
      <c r="H78" s="230">
        <v>108.2383</v>
      </c>
    </row>
    <row r="79" spans="1:8" s="197" customFormat="1" ht="19.5" customHeight="1">
      <c r="A79" s="220">
        <v>46</v>
      </c>
      <c r="B79" s="225">
        <v>277</v>
      </c>
      <c r="C79" s="226" t="s">
        <v>975</v>
      </c>
      <c r="D79" s="227" t="s">
        <v>1127</v>
      </c>
      <c r="E79" s="232" t="s">
        <v>1398</v>
      </c>
      <c r="F79" s="227" t="s">
        <v>942</v>
      </c>
      <c r="G79" s="229">
        <v>109.8124</v>
      </c>
      <c r="H79" s="230">
        <v>108.44239999999999</v>
      </c>
    </row>
    <row r="80" spans="1:8" s="197" customFormat="1" ht="19.5" customHeight="1">
      <c r="A80" s="220">
        <v>47</v>
      </c>
      <c r="B80" s="225">
        <v>68</v>
      </c>
      <c r="C80" s="226" t="s">
        <v>650</v>
      </c>
      <c r="D80" s="227" t="s">
        <v>1129</v>
      </c>
      <c r="E80" s="232" t="s">
        <v>1399</v>
      </c>
      <c r="F80" s="227" t="s">
        <v>509</v>
      </c>
      <c r="G80" s="229">
        <v>109.6083</v>
      </c>
      <c r="H80" s="230">
        <v>108.2383</v>
      </c>
    </row>
    <row r="81" spans="1:8" s="197" customFormat="1" ht="19.5" customHeight="1">
      <c r="A81" s="220">
        <v>48</v>
      </c>
      <c r="B81" s="225">
        <v>100</v>
      </c>
      <c r="C81" s="226" t="s">
        <v>681</v>
      </c>
      <c r="D81" s="227" t="s">
        <v>1130</v>
      </c>
      <c r="E81" s="232" t="s">
        <v>1400</v>
      </c>
      <c r="F81" s="227" t="s">
        <v>509</v>
      </c>
      <c r="G81" s="229">
        <v>109.6083</v>
      </c>
      <c r="H81" s="230">
        <v>108.2383</v>
      </c>
    </row>
    <row r="82" spans="1:8" s="197" customFormat="1" ht="19.5" customHeight="1">
      <c r="A82" s="220"/>
      <c r="B82" s="225"/>
      <c r="C82" s="226"/>
      <c r="D82" s="227"/>
      <c r="E82" s="313"/>
      <c r="F82" s="227"/>
      <c r="G82" s="229"/>
      <c r="H82" s="230">
        <v>0</v>
      </c>
    </row>
    <row r="83" spans="1:8" s="197" customFormat="1" ht="19.5" customHeight="1">
      <c r="A83" s="224" t="s">
        <v>1700</v>
      </c>
      <c r="B83" s="225"/>
      <c r="C83" s="226"/>
      <c r="D83" s="221" t="s">
        <v>484</v>
      </c>
      <c r="E83" s="313"/>
      <c r="F83" s="227"/>
      <c r="G83" s="229"/>
      <c r="H83" s="230">
        <v>0</v>
      </c>
    </row>
    <row r="84" spans="1:8" s="197" customFormat="1" ht="19.5" customHeight="1">
      <c r="A84" s="220">
        <v>49</v>
      </c>
      <c r="B84" s="225">
        <v>216</v>
      </c>
      <c r="C84" s="226" t="s">
        <v>794</v>
      </c>
      <c r="D84" s="227" t="s">
        <v>1131</v>
      </c>
      <c r="E84" s="232" t="s">
        <v>1401</v>
      </c>
      <c r="F84" s="227" t="s">
        <v>484</v>
      </c>
      <c r="G84" s="229">
        <v>109.6545</v>
      </c>
      <c r="H84" s="230">
        <v>108.2845</v>
      </c>
    </row>
    <row r="85" spans="1:8" s="197" customFormat="1" ht="19.5" customHeight="1">
      <c r="A85" s="220">
        <v>50</v>
      </c>
      <c r="B85" s="225">
        <v>461</v>
      </c>
      <c r="C85" s="226">
        <v>10</v>
      </c>
      <c r="D85" s="227" t="s">
        <v>1919</v>
      </c>
      <c r="E85" s="232"/>
      <c r="F85" s="227" t="s">
        <v>484</v>
      </c>
      <c r="G85" s="229">
        <v>109.8104</v>
      </c>
      <c r="H85" s="230">
        <v>108.4404</v>
      </c>
    </row>
    <row r="86" spans="1:8" s="197" customFormat="1" ht="19.5" customHeight="1">
      <c r="A86" s="220">
        <v>51</v>
      </c>
      <c r="B86" s="225">
        <v>479</v>
      </c>
      <c r="C86" s="226">
        <v>30</v>
      </c>
      <c r="D86" s="227" t="s">
        <v>1945</v>
      </c>
      <c r="E86" s="232"/>
      <c r="F86" s="227" t="s">
        <v>484</v>
      </c>
      <c r="G86" s="229">
        <v>109.83670000000001</v>
      </c>
      <c r="H86" s="230">
        <v>108.4667</v>
      </c>
    </row>
    <row r="87" spans="1:8" s="197" customFormat="1" ht="19.5" customHeight="1">
      <c r="A87" s="220"/>
      <c r="B87" s="225"/>
      <c r="C87" s="226"/>
      <c r="D87" s="227"/>
      <c r="E87" s="313"/>
      <c r="F87" s="227"/>
      <c r="G87" s="229"/>
      <c r="H87" s="230">
        <v>0</v>
      </c>
    </row>
    <row r="88" spans="1:8" s="197" customFormat="1" ht="19.5" customHeight="1">
      <c r="A88" s="224" t="s">
        <v>1700</v>
      </c>
      <c r="B88" s="225"/>
      <c r="C88" s="226"/>
      <c r="D88" s="221" t="s">
        <v>277</v>
      </c>
      <c r="E88" s="313"/>
      <c r="F88" s="227"/>
      <c r="G88" s="229"/>
      <c r="H88" s="230">
        <v>0</v>
      </c>
    </row>
    <row r="89" spans="1:8" s="197" customFormat="1" ht="19.5" customHeight="1">
      <c r="A89" s="220">
        <v>52</v>
      </c>
      <c r="B89" s="225">
        <v>42</v>
      </c>
      <c r="C89" s="226" t="s">
        <v>625</v>
      </c>
      <c r="D89" s="227" t="s">
        <v>1132</v>
      </c>
      <c r="E89" s="314" t="s">
        <v>1402</v>
      </c>
      <c r="F89" s="227" t="s">
        <v>502</v>
      </c>
      <c r="G89" s="229">
        <v>109.8974</v>
      </c>
      <c r="H89" s="230">
        <v>108.5274</v>
      </c>
    </row>
    <row r="90" spans="1:8" s="197" customFormat="1" ht="19.5" customHeight="1">
      <c r="A90" s="220">
        <v>53</v>
      </c>
      <c r="B90" s="225">
        <v>265</v>
      </c>
      <c r="C90" s="226" t="s">
        <v>963</v>
      </c>
      <c r="D90" s="227" t="s">
        <v>1318</v>
      </c>
      <c r="E90" s="232" t="s">
        <v>1403</v>
      </c>
      <c r="F90" s="227" t="s">
        <v>502</v>
      </c>
      <c r="G90" s="229">
        <v>109.6636</v>
      </c>
      <c r="H90" s="230">
        <v>108.2936</v>
      </c>
    </row>
    <row r="91" spans="1:8" s="197" customFormat="1" ht="19.5" customHeight="1">
      <c r="A91" s="220">
        <v>54</v>
      </c>
      <c r="B91" s="225">
        <v>30</v>
      </c>
      <c r="C91" s="226" t="s">
        <v>613</v>
      </c>
      <c r="D91" s="227" t="s">
        <v>1158</v>
      </c>
      <c r="E91" s="232" t="s">
        <v>1404</v>
      </c>
      <c r="F91" s="227" t="s">
        <v>501</v>
      </c>
      <c r="G91" s="229">
        <v>109.9641</v>
      </c>
      <c r="H91" s="230">
        <v>108.5941</v>
      </c>
    </row>
    <row r="92" spans="1:8" s="197" customFormat="1" ht="19.5" customHeight="1">
      <c r="A92" s="220">
        <v>55</v>
      </c>
      <c r="B92" s="225">
        <v>414</v>
      </c>
      <c r="C92" s="226">
        <v>2147</v>
      </c>
      <c r="D92" s="227" t="s">
        <v>1860</v>
      </c>
      <c r="E92" s="232" t="s">
        <v>1868</v>
      </c>
      <c r="F92" s="227" t="s">
        <v>502</v>
      </c>
      <c r="G92" s="229">
        <v>109.8498</v>
      </c>
      <c r="H92" s="230">
        <v>108.4798</v>
      </c>
    </row>
    <row r="93" spans="1:8" s="197" customFormat="1" ht="19.5" customHeight="1">
      <c r="A93" s="220">
        <v>56</v>
      </c>
      <c r="B93" s="225">
        <v>426</v>
      </c>
      <c r="C93" s="226">
        <v>2205</v>
      </c>
      <c r="D93" s="227" t="s">
        <v>1886</v>
      </c>
      <c r="E93" s="232"/>
      <c r="F93" s="227" t="s">
        <v>502</v>
      </c>
      <c r="G93" s="229">
        <v>109.6538</v>
      </c>
      <c r="H93" s="230">
        <v>108.2838</v>
      </c>
    </row>
    <row r="94" spans="1:8" s="197" customFormat="1" ht="19.5" customHeight="1">
      <c r="A94" s="220">
        <v>57</v>
      </c>
      <c r="B94" s="225">
        <v>446</v>
      </c>
      <c r="C94" s="226">
        <v>2250</v>
      </c>
      <c r="D94" s="227" t="s">
        <v>1902</v>
      </c>
      <c r="E94" s="232"/>
      <c r="F94" s="227" t="s">
        <v>502</v>
      </c>
      <c r="G94" s="229">
        <v>109.8306</v>
      </c>
      <c r="H94" s="230">
        <v>108.4606</v>
      </c>
    </row>
    <row r="95" spans="1:8" s="197" customFormat="1" ht="19.5" customHeight="1">
      <c r="A95" s="220"/>
      <c r="B95" s="225"/>
      <c r="C95" s="226"/>
      <c r="D95" s="227"/>
      <c r="E95" s="313"/>
      <c r="F95" s="227"/>
      <c r="G95" s="229"/>
      <c r="H95" s="230"/>
    </row>
    <row r="96" spans="1:8" s="197" customFormat="1" ht="19.5" customHeight="1">
      <c r="A96" s="224" t="s">
        <v>1700</v>
      </c>
      <c r="B96" s="225"/>
      <c r="C96" s="226"/>
      <c r="D96" s="221" t="s">
        <v>930</v>
      </c>
      <c r="E96" s="313"/>
      <c r="F96" s="227"/>
      <c r="G96" s="229"/>
      <c r="H96" s="230"/>
    </row>
    <row r="97" spans="1:8" s="197" customFormat="1" ht="19.5" customHeight="1">
      <c r="A97" s="220">
        <v>58</v>
      </c>
      <c r="B97" s="225">
        <v>262</v>
      </c>
      <c r="C97" s="226" t="s">
        <v>960</v>
      </c>
      <c r="D97" s="227" t="s">
        <v>1056</v>
      </c>
      <c r="E97" s="232" t="s">
        <v>1405</v>
      </c>
      <c r="F97" s="227" t="s">
        <v>930</v>
      </c>
      <c r="G97" s="229">
        <v>110.4277</v>
      </c>
      <c r="H97" s="230">
        <v>109.0577</v>
      </c>
    </row>
    <row r="98" spans="1:8" s="197" customFormat="1" ht="19.5" customHeight="1">
      <c r="A98" s="220">
        <v>59</v>
      </c>
      <c r="B98" s="225">
        <v>405</v>
      </c>
      <c r="C98" s="226">
        <v>6558</v>
      </c>
      <c r="D98" s="227" t="s">
        <v>1845</v>
      </c>
      <c r="E98" s="232" t="s">
        <v>1847</v>
      </c>
      <c r="F98" s="227" t="s">
        <v>930</v>
      </c>
      <c r="G98" s="229">
        <v>110.6129</v>
      </c>
      <c r="H98" s="230">
        <v>109.24289999999999</v>
      </c>
    </row>
    <row r="99" spans="1:8" s="197" customFormat="1" ht="19.5" customHeight="1">
      <c r="A99" s="220"/>
      <c r="B99" s="225"/>
      <c r="C99" s="226"/>
      <c r="D99" s="227"/>
      <c r="E99" s="313"/>
      <c r="F99" s="227"/>
      <c r="G99" s="229"/>
      <c r="H99" s="230">
        <v>0</v>
      </c>
    </row>
    <row r="100" spans="1:8" s="197" customFormat="1" ht="19.5" customHeight="1">
      <c r="A100" s="224" t="s">
        <v>1700</v>
      </c>
      <c r="B100" s="225"/>
      <c r="C100" s="226"/>
      <c r="D100" s="221" t="s">
        <v>486</v>
      </c>
      <c r="E100" s="313"/>
      <c r="F100" s="227"/>
      <c r="G100" s="229"/>
      <c r="H100" s="230">
        <v>0</v>
      </c>
    </row>
    <row r="101" spans="1:8" s="197" customFormat="1" ht="19.5" customHeight="1">
      <c r="A101" s="220">
        <v>60</v>
      </c>
      <c r="B101" s="225">
        <v>227</v>
      </c>
      <c r="C101" s="226" t="s">
        <v>805</v>
      </c>
      <c r="D101" s="227" t="s">
        <v>1134</v>
      </c>
      <c r="E101" s="232" t="s">
        <v>1406</v>
      </c>
      <c r="F101" s="227" t="s">
        <v>486</v>
      </c>
      <c r="G101" s="229">
        <v>109.6923</v>
      </c>
      <c r="H101" s="230">
        <v>108.3223</v>
      </c>
    </row>
    <row r="102" spans="1:8" s="197" customFormat="1" ht="19.5" customHeight="1">
      <c r="A102" s="220">
        <v>61</v>
      </c>
      <c r="B102" s="225">
        <v>252</v>
      </c>
      <c r="C102" s="226">
        <v>1671</v>
      </c>
      <c r="D102" s="227" t="s">
        <v>1051</v>
      </c>
      <c r="E102" s="232" t="s">
        <v>1407</v>
      </c>
      <c r="F102" s="227" t="s">
        <v>486</v>
      </c>
      <c r="G102" s="229">
        <v>109.87440000000001</v>
      </c>
      <c r="H102" s="230">
        <v>108.5044</v>
      </c>
    </row>
    <row r="103" spans="1:8" s="197" customFormat="1" ht="19.5" customHeight="1">
      <c r="A103" s="220">
        <v>62</v>
      </c>
      <c r="B103" s="225">
        <v>299</v>
      </c>
      <c r="C103" s="226" t="s">
        <v>997</v>
      </c>
      <c r="D103" s="227" t="s">
        <v>1076</v>
      </c>
      <c r="E103" s="312" t="s">
        <v>1408</v>
      </c>
      <c r="F103" s="227" t="s">
        <v>486</v>
      </c>
      <c r="G103" s="229">
        <v>109.6536</v>
      </c>
      <c r="H103" s="230">
        <v>108.28359999999999</v>
      </c>
    </row>
    <row r="104" spans="1:8" s="197" customFormat="1" ht="19.5" customHeight="1">
      <c r="A104" s="220">
        <v>63</v>
      </c>
      <c r="B104" s="225">
        <v>305</v>
      </c>
      <c r="C104" s="226" t="s">
        <v>1003</v>
      </c>
      <c r="D104" s="227" t="s">
        <v>79</v>
      </c>
      <c r="E104" s="228" t="s">
        <v>1409</v>
      </c>
      <c r="F104" s="227" t="s">
        <v>486</v>
      </c>
      <c r="G104" s="229">
        <v>109.71560000000001</v>
      </c>
      <c r="H104" s="230">
        <v>108.3456</v>
      </c>
    </row>
    <row r="105" spans="1:8" s="197" customFormat="1" ht="19.5" customHeight="1">
      <c r="A105" s="220">
        <v>64</v>
      </c>
      <c r="B105" s="225">
        <v>389</v>
      </c>
      <c r="C105" s="226">
        <v>2102</v>
      </c>
      <c r="D105" s="227" t="s">
        <v>1819</v>
      </c>
      <c r="E105" s="228"/>
      <c r="F105" s="227" t="s">
        <v>486</v>
      </c>
      <c r="G105" s="229">
        <v>110.2643</v>
      </c>
      <c r="H105" s="230">
        <v>108.8943</v>
      </c>
    </row>
    <row r="106" spans="1:8" s="197" customFormat="1" ht="19.5" customHeight="1">
      <c r="A106" s="220">
        <v>65</v>
      </c>
      <c r="B106" s="225">
        <v>397</v>
      </c>
      <c r="C106" s="226">
        <v>2121</v>
      </c>
      <c r="D106" s="227" t="s">
        <v>1825</v>
      </c>
      <c r="E106" s="228" t="s">
        <v>1836</v>
      </c>
      <c r="F106" s="227" t="s">
        <v>486</v>
      </c>
      <c r="G106" s="229">
        <v>109.7444</v>
      </c>
      <c r="H106" s="230">
        <v>108.3744</v>
      </c>
    </row>
    <row r="107" spans="1:8" s="197" customFormat="1" ht="19.5" customHeight="1">
      <c r="A107" s="220">
        <v>66</v>
      </c>
      <c r="B107" s="225">
        <v>449</v>
      </c>
      <c r="C107" s="226">
        <v>2254</v>
      </c>
      <c r="D107" s="424" t="s">
        <v>1904</v>
      </c>
      <c r="E107" s="228"/>
      <c r="F107" s="227" t="s">
        <v>486</v>
      </c>
      <c r="G107" s="229">
        <v>109.6833</v>
      </c>
      <c r="H107" s="230">
        <v>108.3133</v>
      </c>
    </row>
    <row r="108" spans="1:8" s="197" customFormat="1" ht="19.5" customHeight="1">
      <c r="A108" s="220"/>
      <c r="B108" s="225"/>
      <c r="C108" s="226"/>
      <c r="D108" s="227"/>
      <c r="E108" s="313"/>
      <c r="F108" s="227"/>
      <c r="G108" s="229">
        <v>0</v>
      </c>
      <c r="H108" s="230">
        <v>0</v>
      </c>
    </row>
    <row r="109" spans="1:8" s="197" customFormat="1" ht="19.5" customHeight="1">
      <c r="A109" s="224" t="s">
        <v>1700</v>
      </c>
      <c r="B109" s="225"/>
      <c r="C109" s="226"/>
      <c r="D109" s="221" t="s">
        <v>934</v>
      </c>
      <c r="E109" s="313"/>
      <c r="F109" s="227"/>
      <c r="G109" s="229"/>
      <c r="H109" s="230">
        <v>0</v>
      </c>
    </row>
    <row r="110" spans="1:8" s="197" customFormat="1" ht="19.5" customHeight="1">
      <c r="A110" s="220">
        <v>67</v>
      </c>
      <c r="B110" s="225">
        <v>280</v>
      </c>
      <c r="C110" s="226" t="s">
        <v>978</v>
      </c>
      <c r="D110" s="227" t="s">
        <v>1327</v>
      </c>
      <c r="E110" s="232" t="s">
        <v>1410</v>
      </c>
      <c r="F110" s="227" t="s">
        <v>943</v>
      </c>
      <c r="G110" s="229">
        <v>110.4798</v>
      </c>
      <c r="H110" s="230">
        <v>109.10979999999999</v>
      </c>
    </row>
    <row r="111" spans="1:8" s="197" customFormat="1" ht="19.5" customHeight="1">
      <c r="A111" s="220">
        <v>68</v>
      </c>
      <c r="B111" s="225">
        <v>354</v>
      </c>
      <c r="C111" s="226">
        <v>2006</v>
      </c>
      <c r="D111" s="227" t="s">
        <v>1718</v>
      </c>
      <c r="E111" s="232" t="s">
        <v>1731</v>
      </c>
      <c r="F111" s="227" t="s">
        <v>503</v>
      </c>
      <c r="G111" s="229">
        <v>110.1434</v>
      </c>
      <c r="H111" s="230">
        <v>108.7734</v>
      </c>
    </row>
    <row r="112" spans="1:8" s="197" customFormat="1" ht="19.5" customHeight="1">
      <c r="A112" s="220"/>
      <c r="B112" s="225"/>
      <c r="C112" s="226"/>
      <c r="D112" s="227"/>
      <c r="E112" s="313"/>
      <c r="F112" s="227"/>
      <c r="G112" s="229"/>
      <c r="H112" s="230">
        <v>0</v>
      </c>
    </row>
    <row r="113" spans="1:8" s="197" customFormat="1" ht="19.5" customHeight="1">
      <c r="A113" s="224" t="s">
        <v>1700</v>
      </c>
      <c r="B113" s="225"/>
      <c r="C113" s="226"/>
      <c r="D113" s="221" t="s">
        <v>372</v>
      </c>
      <c r="E113" s="313"/>
      <c r="F113" s="227"/>
      <c r="G113" s="229"/>
      <c r="H113" s="230">
        <v>0</v>
      </c>
    </row>
    <row r="114" spans="1:8" s="197" customFormat="1" ht="19.5" customHeight="1">
      <c r="A114" s="220">
        <v>69</v>
      </c>
      <c r="B114" s="225">
        <v>294</v>
      </c>
      <c r="C114" s="226" t="s">
        <v>992</v>
      </c>
      <c r="D114" s="227" t="s">
        <v>1072</v>
      </c>
      <c r="E114" s="232" t="s">
        <v>1411</v>
      </c>
      <c r="F114" s="227" t="s">
        <v>945</v>
      </c>
      <c r="G114" s="229">
        <v>109.6536</v>
      </c>
      <c r="H114" s="230">
        <v>108.28359999999999</v>
      </c>
    </row>
    <row r="115" spans="1:8" s="197" customFormat="1" ht="19.5" customHeight="1">
      <c r="A115" s="220">
        <v>70</v>
      </c>
      <c r="B115" s="225">
        <v>44</v>
      </c>
      <c r="C115" s="226" t="s">
        <v>626</v>
      </c>
      <c r="D115" s="227" t="s">
        <v>1169</v>
      </c>
      <c r="E115" s="314" t="s">
        <v>1412</v>
      </c>
      <c r="F115" s="227" t="s">
        <v>372</v>
      </c>
      <c r="G115" s="229">
        <v>109.6239</v>
      </c>
      <c r="H115" s="230">
        <v>108.2539</v>
      </c>
    </row>
    <row r="116" spans="1:8" s="197" customFormat="1" ht="19.5" customHeight="1">
      <c r="A116" s="220">
        <v>71</v>
      </c>
      <c r="B116" s="225">
        <v>57</v>
      </c>
      <c r="C116" s="226" t="s">
        <v>639</v>
      </c>
      <c r="D116" s="227" t="s">
        <v>1179</v>
      </c>
      <c r="E116" s="315" t="s">
        <v>1413</v>
      </c>
      <c r="F116" s="227" t="s">
        <v>372</v>
      </c>
      <c r="G116" s="229">
        <v>109.6239</v>
      </c>
      <c r="H116" s="230">
        <v>108.2539</v>
      </c>
    </row>
    <row r="117" spans="1:8" s="197" customFormat="1" ht="19.5" customHeight="1">
      <c r="A117" s="220">
        <v>72</v>
      </c>
      <c r="B117" s="225">
        <v>58</v>
      </c>
      <c r="C117" s="226" t="s">
        <v>640</v>
      </c>
      <c r="D117" s="227" t="s">
        <v>58</v>
      </c>
      <c r="E117" s="315" t="s">
        <v>1414</v>
      </c>
      <c r="F117" s="227" t="s">
        <v>372</v>
      </c>
      <c r="G117" s="229">
        <v>109.6239</v>
      </c>
      <c r="H117" s="230">
        <v>108.2539</v>
      </c>
    </row>
    <row r="118" spans="1:8" s="197" customFormat="1" ht="19.5" customHeight="1">
      <c r="A118" s="220">
        <v>73</v>
      </c>
      <c r="B118" s="225">
        <v>102</v>
      </c>
      <c r="C118" s="226" t="s">
        <v>683</v>
      </c>
      <c r="D118" s="227" t="s">
        <v>1213</v>
      </c>
      <c r="E118" s="232" t="s">
        <v>1415</v>
      </c>
      <c r="F118" s="227" t="s">
        <v>372</v>
      </c>
      <c r="G118" s="229">
        <v>109.6083</v>
      </c>
      <c r="H118" s="230">
        <v>108.2383</v>
      </c>
    </row>
    <row r="119" spans="1:8" s="197" customFormat="1" ht="19.5" customHeight="1">
      <c r="A119" s="220">
        <v>74</v>
      </c>
      <c r="B119" s="225">
        <v>158</v>
      </c>
      <c r="C119" s="226" t="s">
        <v>736</v>
      </c>
      <c r="D119" s="227" t="s">
        <v>1127</v>
      </c>
      <c r="E119" s="232" t="s">
        <v>1416</v>
      </c>
      <c r="F119" s="227" t="s">
        <v>372</v>
      </c>
      <c r="G119" s="229">
        <v>109.6083</v>
      </c>
      <c r="H119" s="230">
        <v>108.2383</v>
      </c>
    </row>
    <row r="120" spans="1:8" s="197" customFormat="1" ht="19.5" customHeight="1">
      <c r="A120" s="220">
        <v>75</v>
      </c>
      <c r="B120" s="225">
        <v>190</v>
      </c>
      <c r="C120" s="226" t="s">
        <v>768</v>
      </c>
      <c r="D120" s="227" t="s">
        <v>1280</v>
      </c>
      <c r="E120" s="232" t="s">
        <v>1417</v>
      </c>
      <c r="F120" s="227" t="s">
        <v>372</v>
      </c>
      <c r="G120" s="229">
        <v>109.6083</v>
      </c>
      <c r="H120" s="230">
        <v>108.2383</v>
      </c>
    </row>
    <row r="121" spans="1:8" s="197" customFormat="1" ht="19.5" customHeight="1">
      <c r="A121" s="220">
        <v>76</v>
      </c>
      <c r="B121" s="225">
        <v>242</v>
      </c>
      <c r="C121" s="226">
        <v>1630</v>
      </c>
      <c r="D121" s="227" t="s">
        <v>1245</v>
      </c>
      <c r="E121" s="232" t="s">
        <v>1418</v>
      </c>
      <c r="F121" s="227" t="s">
        <v>372</v>
      </c>
      <c r="G121" s="229">
        <v>109.765</v>
      </c>
      <c r="H121" s="230">
        <v>108.395</v>
      </c>
    </row>
    <row r="122" spans="1:8" s="197" customFormat="1" ht="19.5" customHeight="1">
      <c r="A122" s="220">
        <v>77</v>
      </c>
      <c r="B122" s="225">
        <v>257</v>
      </c>
      <c r="C122" s="226" t="s">
        <v>955</v>
      </c>
      <c r="D122" s="227" t="s">
        <v>1314</v>
      </c>
      <c r="E122" s="232" t="s">
        <v>1419</v>
      </c>
      <c r="F122" s="227" t="s">
        <v>372</v>
      </c>
      <c r="G122" s="229">
        <v>109.67710000000001</v>
      </c>
      <c r="H122" s="230">
        <v>108.3071</v>
      </c>
    </row>
    <row r="123" spans="1:8" s="197" customFormat="1" ht="19.5" customHeight="1">
      <c r="A123" s="220">
        <v>78</v>
      </c>
      <c r="B123" s="225">
        <v>269</v>
      </c>
      <c r="C123" s="226" t="s">
        <v>967</v>
      </c>
      <c r="D123" s="227" t="s">
        <v>1322</v>
      </c>
      <c r="E123" s="232" t="s">
        <v>1420</v>
      </c>
      <c r="F123" s="227" t="s">
        <v>372</v>
      </c>
      <c r="G123" s="229">
        <v>109.7236</v>
      </c>
      <c r="H123" s="230">
        <v>108.3536</v>
      </c>
    </row>
    <row r="124" spans="1:8" s="197" customFormat="1" ht="19.5" customHeight="1">
      <c r="A124" s="220">
        <v>79</v>
      </c>
      <c r="B124" s="225">
        <v>144</v>
      </c>
      <c r="C124" s="226" t="s">
        <v>724</v>
      </c>
      <c r="D124" s="227" t="s">
        <v>1248</v>
      </c>
      <c r="E124" s="232" t="s">
        <v>1421</v>
      </c>
      <c r="F124" s="227" t="s">
        <v>361</v>
      </c>
      <c r="G124" s="229">
        <v>109.6239</v>
      </c>
      <c r="H124" s="230">
        <v>108.2539</v>
      </c>
    </row>
    <row r="125" spans="1:8" s="197" customFormat="1" ht="19.5" customHeight="1">
      <c r="A125" s="220">
        <v>80</v>
      </c>
      <c r="B125" s="225">
        <v>224</v>
      </c>
      <c r="C125" s="226" t="s">
        <v>802</v>
      </c>
      <c r="D125" s="227" t="s">
        <v>1037</v>
      </c>
      <c r="E125" s="232" t="s">
        <v>1422</v>
      </c>
      <c r="F125" s="227" t="s">
        <v>361</v>
      </c>
      <c r="G125" s="229">
        <v>109.6923</v>
      </c>
      <c r="H125" s="230">
        <v>108.3223</v>
      </c>
    </row>
    <row r="126" spans="1:8" s="197" customFormat="1" ht="19.5" customHeight="1">
      <c r="A126" s="220">
        <v>81</v>
      </c>
      <c r="B126" s="225">
        <v>310</v>
      </c>
      <c r="C126" s="226" t="s">
        <v>1008</v>
      </c>
      <c r="D126" s="227" t="s">
        <v>1084</v>
      </c>
      <c r="E126" s="228" t="s">
        <v>1423</v>
      </c>
      <c r="F126" s="227" t="s">
        <v>361</v>
      </c>
      <c r="G126" s="229">
        <v>109.6536</v>
      </c>
      <c r="H126" s="230">
        <v>108.28359999999999</v>
      </c>
    </row>
    <row r="127" spans="1:8" s="197" customFormat="1" ht="19.5" customHeight="1">
      <c r="A127" s="220">
        <v>82</v>
      </c>
      <c r="B127" s="225">
        <v>132</v>
      </c>
      <c r="C127" s="226" t="s">
        <v>712</v>
      </c>
      <c r="D127" s="227" t="s">
        <v>1239</v>
      </c>
      <c r="E127" s="232" t="s">
        <v>1424</v>
      </c>
      <c r="F127" s="227" t="s">
        <v>532</v>
      </c>
      <c r="G127" s="229">
        <v>109.6239</v>
      </c>
      <c r="H127" s="230">
        <v>108.2539</v>
      </c>
    </row>
    <row r="128" spans="1:8" s="197" customFormat="1" ht="19.5" customHeight="1">
      <c r="A128" s="220">
        <v>83</v>
      </c>
      <c r="B128" s="225">
        <v>212</v>
      </c>
      <c r="C128" s="226" t="s">
        <v>790</v>
      </c>
      <c r="D128" s="227" t="s">
        <v>1294</v>
      </c>
      <c r="E128" s="232" t="s">
        <v>1425</v>
      </c>
      <c r="F128" s="227" t="s">
        <v>560</v>
      </c>
      <c r="G128" s="229">
        <v>109.6369</v>
      </c>
      <c r="H128" s="230">
        <v>108.26689999999999</v>
      </c>
    </row>
    <row r="129" spans="1:8" s="197" customFormat="1" ht="19.5" customHeight="1">
      <c r="A129" s="220">
        <v>84</v>
      </c>
      <c r="B129" s="225">
        <v>390</v>
      </c>
      <c r="C129" s="226">
        <v>2104</v>
      </c>
      <c r="D129" s="227" t="s">
        <v>1245</v>
      </c>
      <c r="E129" s="232"/>
      <c r="F129" s="227" t="s">
        <v>372</v>
      </c>
      <c r="G129" s="229">
        <v>109.6491</v>
      </c>
      <c r="H129" s="230">
        <v>108.2791</v>
      </c>
    </row>
    <row r="130" spans="1:8" s="197" customFormat="1" ht="19.5" customHeight="1">
      <c r="A130" s="220">
        <v>85</v>
      </c>
      <c r="B130" s="225">
        <v>400</v>
      </c>
      <c r="C130" s="226">
        <v>2124</v>
      </c>
      <c r="D130" s="227" t="s">
        <v>1827</v>
      </c>
      <c r="E130" s="232" t="s">
        <v>1839</v>
      </c>
      <c r="F130" s="227" t="s">
        <v>372</v>
      </c>
      <c r="G130" s="229">
        <v>109.6491</v>
      </c>
      <c r="H130" s="230">
        <v>108.2791</v>
      </c>
    </row>
    <row r="131" spans="1:8" s="197" customFormat="1" ht="19.5" customHeight="1">
      <c r="A131" s="220">
        <v>86</v>
      </c>
      <c r="B131" s="225">
        <v>407</v>
      </c>
      <c r="C131" s="226">
        <v>2137</v>
      </c>
      <c r="D131" s="227" t="s">
        <v>1850</v>
      </c>
      <c r="E131" s="232" t="s">
        <v>1854</v>
      </c>
      <c r="F131" s="227" t="s">
        <v>372</v>
      </c>
      <c r="G131" s="229">
        <v>109.649</v>
      </c>
      <c r="H131" s="230">
        <v>108.279</v>
      </c>
    </row>
    <row r="132" spans="1:8" s="197" customFormat="1" ht="19.5" customHeight="1">
      <c r="A132" s="220">
        <v>87</v>
      </c>
      <c r="B132" s="225">
        <v>417</v>
      </c>
      <c r="C132" s="226">
        <v>2159</v>
      </c>
      <c r="D132" s="227" t="s">
        <v>1862</v>
      </c>
      <c r="E132" s="232" t="s">
        <v>1871</v>
      </c>
      <c r="F132" s="227" t="s">
        <v>372</v>
      </c>
      <c r="G132" s="229">
        <v>109.65</v>
      </c>
      <c r="H132" s="230">
        <v>108.28</v>
      </c>
    </row>
    <row r="133" spans="1:8" s="197" customFormat="1" ht="19.5" customHeight="1">
      <c r="A133" s="220">
        <v>88</v>
      </c>
      <c r="B133" s="225">
        <v>419</v>
      </c>
      <c r="C133" s="226">
        <v>2174</v>
      </c>
      <c r="D133" s="227" t="s">
        <v>1873</v>
      </c>
      <c r="E133" s="232" t="s">
        <v>260</v>
      </c>
      <c r="F133" s="227" t="s">
        <v>372</v>
      </c>
      <c r="G133" s="229">
        <v>110.2513</v>
      </c>
      <c r="H133" s="230">
        <v>108.8813</v>
      </c>
    </row>
    <row r="134" spans="1:8" s="197" customFormat="1" ht="19.5" customHeight="1">
      <c r="A134" s="220">
        <v>89</v>
      </c>
      <c r="B134" s="225">
        <v>425</v>
      </c>
      <c r="C134" s="226">
        <v>2200</v>
      </c>
      <c r="D134" s="227" t="s">
        <v>1882</v>
      </c>
      <c r="E134" s="232"/>
      <c r="F134" s="227" t="s">
        <v>372</v>
      </c>
      <c r="G134" s="229">
        <v>109.96260000000001</v>
      </c>
      <c r="H134" s="230">
        <v>108.5926</v>
      </c>
    </row>
    <row r="135" spans="1:8" s="197" customFormat="1" ht="19.5" customHeight="1">
      <c r="A135" s="220">
        <v>90</v>
      </c>
      <c r="B135" s="225">
        <v>427</v>
      </c>
      <c r="C135" s="226">
        <v>2207</v>
      </c>
      <c r="D135" s="227" t="s">
        <v>1883</v>
      </c>
      <c r="E135" s="232"/>
      <c r="F135" s="227" t="s">
        <v>372</v>
      </c>
      <c r="G135" s="229">
        <v>109.6491</v>
      </c>
      <c r="H135" s="230">
        <v>108.2791</v>
      </c>
    </row>
    <row r="136" spans="1:8" s="197" customFormat="1" ht="19.5" customHeight="1">
      <c r="A136" s="220">
        <v>91</v>
      </c>
      <c r="B136" s="225">
        <v>428</v>
      </c>
      <c r="C136" s="226">
        <v>2211</v>
      </c>
      <c r="D136" s="227" t="s">
        <v>1884</v>
      </c>
      <c r="E136" s="232"/>
      <c r="F136" s="227" t="s">
        <v>372</v>
      </c>
      <c r="G136" s="229">
        <v>109.8493</v>
      </c>
      <c r="H136" s="230">
        <v>108.4793</v>
      </c>
    </row>
    <row r="137" spans="1:8" s="197" customFormat="1" ht="19.5" customHeight="1">
      <c r="A137" s="220"/>
      <c r="B137" s="225"/>
      <c r="C137" s="226"/>
      <c r="D137" s="227"/>
      <c r="E137" s="313"/>
      <c r="F137" s="227"/>
      <c r="G137" s="229"/>
      <c r="H137" s="230"/>
    </row>
    <row r="138" spans="1:8" s="197" customFormat="1" ht="19.5" customHeight="1">
      <c r="A138" s="224" t="s">
        <v>1700</v>
      </c>
      <c r="B138" s="225"/>
      <c r="C138" s="226"/>
      <c r="D138" s="221" t="s">
        <v>458</v>
      </c>
      <c r="E138" s="313"/>
      <c r="F138" s="227"/>
      <c r="G138" s="229"/>
      <c r="H138" s="230"/>
    </row>
    <row r="139" spans="1:8" s="197" customFormat="1" ht="19.5" customHeight="1">
      <c r="A139" s="220">
        <v>92</v>
      </c>
      <c r="B139" s="225">
        <v>115</v>
      </c>
      <c r="C139" s="226" t="s">
        <v>696</v>
      </c>
      <c r="D139" s="227" t="s">
        <v>1224</v>
      </c>
      <c r="E139" s="312" t="s">
        <v>1426</v>
      </c>
      <c r="F139" s="227" t="s">
        <v>525</v>
      </c>
      <c r="G139" s="229">
        <v>110.77680000000001</v>
      </c>
      <c r="H139" s="230">
        <v>109.4068</v>
      </c>
    </row>
    <row r="140" spans="1:8" s="197" customFormat="1" ht="19.5" customHeight="1">
      <c r="A140" s="220">
        <v>93</v>
      </c>
      <c r="B140" s="225">
        <v>169</v>
      </c>
      <c r="C140" s="226" t="s">
        <v>747</v>
      </c>
      <c r="D140" s="227" t="s">
        <v>158</v>
      </c>
      <c r="E140" s="232" t="s">
        <v>1427</v>
      </c>
      <c r="F140" s="227" t="s">
        <v>525</v>
      </c>
      <c r="G140" s="229">
        <v>110.77680000000001</v>
      </c>
      <c r="H140" s="230">
        <v>109.4068</v>
      </c>
    </row>
    <row r="141" spans="1:8" s="197" customFormat="1" ht="19.5" customHeight="1">
      <c r="A141" s="220">
        <v>94</v>
      </c>
      <c r="B141" s="225">
        <v>131</v>
      </c>
      <c r="C141" s="226" t="s">
        <v>711</v>
      </c>
      <c r="D141" s="227" t="s">
        <v>1029</v>
      </c>
      <c r="E141" s="232" t="s">
        <v>1428</v>
      </c>
      <c r="F141" s="227" t="s">
        <v>531</v>
      </c>
      <c r="G141" s="229">
        <v>109.6083</v>
      </c>
      <c r="H141" s="230">
        <v>108.2383</v>
      </c>
    </row>
    <row r="142" spans="1:8" s="197" customFormat="1" ht="19.5" customHeight="1">
      <c r="A142" s="220">
        <v>95</v>
      </c>
      <c r="B142" s="225">
        <v>230</v>
      </c>
      <c r="C142" s="226" t="s">
        <v>808</v>
      </c>
      <c r="D142" s="227" t="s">
        <v>1302</v>
      </c>
      <c r="E142" s="232" t="s">
        <v>1429</v>
      </c>
      <c r="F142" s="227" t="s">
        <v>440</v>
      </c>
      <c r="G142" s="229">
        <v>109.7249</v>
      </c>
      <c r="H142" s="230">
        <v>108.3549</v>
      </c>
    </row>
    <row r="143" spans="1:8" s="197" customFormat="1" ht="19.5" customHeight="1">
      <c r="A143" s="220">
        <v>96</v>
      </c>
      <c r="B143" s="225">
        <v>8</v>
      </c>
      <c r="C143" s="226" t="s">
        <v>591</v>
      </c>
      <c r="D143" s="227" t="s">
        <v>1141</v>
      </c>
      <c r="E143" s="232" t="s">
        <v>1430</v>
      </c>
      <c r="F143" s="227" t="s">
        <v>493</v>
      </c>
      <c r="G143" s="229">
        <v>109.6538</v>
      </c>
      <c r="H143" s="230">
        <v>108.2838</v>
      </c>
    </row>
    <row r="144" spans="1:8" s="197" customFormat="1" ht="19.5" customHeight="1">
      <c r="A144" s="220">
        <v>97</v>
      </c>
      <c r="B144" s="225">
        <v>147</v>
      </c>
      <c r="C144" s="226" t="s">
        <v>727</v>
      </c>
      <c r="D144" s="227" t="s">
        <v>1250</v>
      </c>
      <c r="E144" s="232" t="s">
        <v>1431</v>
      </c>
      <c r="F144" s="227" t="s">
        <v>535</v>
      </c>
      <c r="G144" s="229">
        <v>111.9422</v>
      </c>
      <c r="H144" s="230">
        <v>110.5722</v>
      </c>
    </row>
    <row r="145" spans="1:8" s="197" customFormat="1" ht="19.5" customHeight="1">
      <c r="A145" s="220">
        <v>98</v>
      </c>
      <c r="B145" s="225">
        <v>381</v>
      </c>
      <c r="C145" s="226">
        <v>2090</v>
      </c>
      <c r="D145" s="227" t="s">
        <v>1808</v>
      </c>
      <c r="E145" s="232"/>
      <c r="F145" s="227" t="s">
        <v>440</v>
      </c>
      <c r="G145" s="229">
        <v>109.875</v>
      </c>
      <c r="H145" s="230">
        <v>108.505</v>
      </c>
    </row>
    <row r="146" spans="1:8" s="197" customFormat="1" ht="19.5" customHeight="1">
      <c r="A146" s="220"/>
      <c r="B146" s="225"/>
      <c r="C146" s="226"/>
      <c r="D146" s="227"/>
      <c r="E146" s="313"/>
      <c r="F146" s="227"/>
      <c r="G146" s="229"/>
      <c r="H146" s="230">
        <v>0</v>
      </c>
    </row>
    <row r="147" spans="1:8" s="197" customFormat="1" ht="19.5" customHeight="1">
      <c r="A147" s="224" t="s">
        <v>1700</v>
      </c>
      <c r="B147" s="225"/>
      <c r="C147" s="226"/>
      <c r="D147" s="221" t="s">
        <v>471</v>
      </c>
      <c r="E147" s="313"/>
      <c r="F147" s="227"/>
      <c r="G147" s="229"/>
      <c r="H147" s="230">
        <v>0</v>
      </c>
    </row>
    <row r="148" spans="1:8" s="197" customFormat="1" ht="19.5" customHeight="1">
      <c r="A148" s="220">
        <v>99</v>
      </c>
      <c r="B148" s="225">
        <v>126</v>
      </c>
      <c r="C148" s="226" t="s">
        <v>707</v>
      </c>
      <c r="D148" s="227" t="s">
        <v>1235</v>
      </c>
      <c r="E148" s="232" t="s">
        <v>1432</v>
      </c>
      <c r="F148" s="227" t="s">
        <v>530</v>
      </c>
      <c r="G148" s="229">
        <v>110.2767</v>
      </c>
      <c r="H148" s="230">
        <v>108.9067</v>
      </c>
    </row>
    <row r="149" spans="1:8" s="197" customFormat="1" ht="19.5" customHeight="1">
      <c r="A149" s="220">
        <v>100</v>
      </c>
      <c r="B149" s="225">
        <v>154</v>
      </c>
      <c r="C149" s="226">
        <v>5672</v>
      </c>
      <c r="D149" s="227" t="s">
        <v>1257</v>
      </c>
      <c r="E149" s="232" t="s">
        <v>1433</v>
      </c>
      <c r="F149" s="227" t="s">
        <v>530</v>
      </c>
      <c r="G149" s="229">
        <v>110.2767</v>
      </c>
      <c r="H149" s="230">
        <v>108.9067</v>
      </c>
    </row>
    <row r="150" spans="1:8" s="197" customFormat="1" ht="19.5" customHeight="1">
      <c r="A150" s="220">
        <v>101</v>
      </c>
      <c r="B150" s="225">
        <v>398</v>
      </c>
      <c r="C150" s="226">
        <v>6547</v>
      </c>
      <c r="D150" s="227" t="s">
        <v>1826</v>
      </c>
      <c r="E150" s="232" t="s">
        <v>471</v>
      </c>
      <c r="F150" s="227" t="s">
        <v>530</v>
      </c>
      <c r="G150" s="229">
        <v>110.3704</v>
      </c>
      <c r="H150" s="230">
        <v>109.0004</v>
      </c>
    </row>
    <row r="151" spans="1:8" s="197" customFormat="1" ht="19.5" customHeight="1">
      <c r="A151" s="220"/>
      <c r="B151" s="225"/>
      <c r="C151" s="226"/>
      <c r="D151" s="227"/>
      <c r="E151" s="313"/>
      <c r="F151" s="227"/>
      <c r="G151" s="229"/>
      <c r="H151" s="230">
        <v>0</v>
      </c>
    </row>
    <row r="152" spans="1:8" s="197" customFormat="1" ht="19.5" customHeight="1">
      <c r="A152" s="224" t="s">
        <v>1700</v>
      </c>
      <c r="B152" s="225"/>
      <c r="C152" s="226"/>
      <c r="D152" s="221" t="s">
        <v>340</v>
      </c>
      <c r="E152" s="313"/>
      <c r="F152" s="227"/>
      <c r="G152" s="229"/>
      <c r="H152" s="230">
        <v>0</v>
      </c>
    </row>
    <row r="153" spans="1:8" s="197" customFormat="1" ht="19.5" customHeight="1">
      <c r="A153" s="220">
        <v>102</v>
      </c>
      <c r="B153" s="225">
        <v>119</v>
      </c>
      <c r="C153" s="226" t="s">
        <v>700</v>
      </c>
      <c r="D153" s="227" t="s">
        <v>1228</v>
      </c>
      <c r="E153" s="312" t="s">
        <v>1434</v>
      </c>
      <c r="F153" s="227" t="s">
        <v>340</v>
      </c>
      <c r="G153" s="229">
        <v>109.34</v>
      </c>
      <c r="H153" s="230">
        <v>107.97</v>
      </c>
    </row>
    <row r="154" spans="1:8" s="197" customFormat="1" ht="19.5" customHeight="1">
      <c r="A154" s="220">
        <v>103</v>
      </c>
      <c r="B154" s="225">
        <v>248</v>
      </c>
      <c r="C154" s="226" t="s">
        <v>813</v>
      </c>
      <c r="D154" s="227" t="s">
        <v>1310</v>
      </c>
      <c r="E154" s="232" t="s">
        <v>1435</v>
      </c>
      <c r="F154" s="227" t="s">
        <v>340</v>
      </c>
      <c r="G154" s="229">
        <v>109.34</v>
      </c>
      <c r="H154" s="230">
        <v>107.97</v>
      </c>
    </row>
    <row r="155" spans="1:8" s="197" customFormat="1" ht="19.5" customHeight="1">
      <c r="A155" s="220"/>
      <c r="B155" s="225"/>
      <c r="C155" s="226"/>
      <c r="D155" s="227"/>
      <c r="E155" s="313"/>
      <c r="F155" s="227"/>
      <c r="G155" s="229"/>
      <c r="H155" s="230">
        <v>0</v>
      </c>
    </row>
    <row r="156" spans="1:8" s="197" customFormat="1" ht="19.5" customHeight="1">
      <c r="A156" s="224" t="s">
        <v>1700</v>
      </c>
      <c r="B156" s="225"/>
      <c r="C156" s="226"/>
      <c r="D156" s="221" t="s">
        <v>463</v>
      </c>
      <c r="E156" s="313"/>
      <c r="F156" s="227"/>
      <c r="G156" s="229"/>
      <c r="H156" s="230">
        <v>0</v>
      </c>
    </row>
    <row r="157" spans="1:8" s="197" customFormat="1" ht="19.5" customHeight="1">
      <c r="A157" s="220">
        <v>104</v>
      </c>
      <c r="B157" s="225">
        <v>106</v>
      </c>
      <c r="C157" s="226" t="s">
        <v>687</v>
      </c>
      <c r="D157" s="227" t="s">
        <v>1215</v>
      </c>
      <c r="E157" s="312" t="s">
        <v>1436</v>
      </c>
      <c r="F157" s="227" t="s">
        <v>463</v>
      </c>
      <c r="G157" s="229">
        <v>109.8172</v>
      </c>
      <c r="H157" s="230">
        <v>108.4472</v>
      </c>
    </row>
    <row r="158" spans="1:8" s="197" customFormat="1" ht="19.5" customHeight="1">
      <c r="A158" s="220">
        <v>105</v>
      </c>
      <c r="B158" s="225">
        <v>113</v>
      </c>
      <c r="C158" s="226" t="s">
        <v>694</v>
      </c>
      <c r="D158" s="227" t="s">
        <v>1222</v>
      </c>
      <c r="E158" s="312" t="s">
        <v>1437</v>
      </c>
      <c r="F158" s="227" t="s">
        <v>463</v>
      </c>
      <c r="G158" s="229">
        <v>109.8026</v>
      </c>
      <c r="H158" s="230">
        <v>108.4326</v>
      </c>
    </row>
    <row r="159" spans="1:8" s="197" customFormat="1" ht="19.5" customHeight="1">
      <c r="A159" s="220">
        <v>106</v>
      </c>
      <c r="B159" s="225">
        <v>183</v>
      </c>
      <c r="C159" s="226" t="s">
        <v>761</v>
      </c>
      <c r="D159" s="227" t="s">
        <v>170</v>
      </c>
      <c r="E159" s="232" t="s">
        <v>1438</v>
      </c>
      <c r="F159" s="227" t="s">
        <v>463</v>
      </c>
      <c r="G159" s="229">
        <v>109.8283</v>
      </c>
      <c r="H159" s="230">
        <v>108.4583</v>
      </c>
    </row>
    <row r="160" spans="1:8" s="197" customFormat="1" ht="19.5" customHeight="1">
      <c r="A160" s="220">
        <v>107</v>
      </c>
      <c r="B160" s="225">
        <v>202</v>
      </c>
      <c r="C160" s="226" t="s">
        <v>780</v>
      </c>
      <c r="D160" s="227" t="s">
        <v>1286</v>
      </c>
      <c r="E160" s="232" t="s">
        <v>1439</v>
      </c>
      <c r="F160" s="227" t="s">
        <v>463</v>
      </c>
      <c r="G160" s="229">
        <v>109.7887</v>
      </c>
      <c r="H160" s="230">
        <v>108.4187</v>
      </c>
    </row>
    <row r="161" spans="1:8" s="197" customFormat="1" ht="19.5" customHeight="1">
      <c r="A161" s="220">
        <v>108</v>
      </c>
      <c r="B161" s="225">
        <v>28</v>
      </c>
      <c r="C161" s="226" t="s">
        <v>611</v>
      </c>
      <c r="D161" s="227" t="s">
        <v>1156</v>
      </c>
      <c r="E161" s="314" t="s">
        <v>1440</v>
      </c>
      <c r="F161" s="227" t="s">
        <v>500</v>
      </c>
      <c r="G161" s="229">
        <v>109.67710000000001</v>
      </c>
      <c r="H161" s="230">
        <v>108.3071</v>
      </c>
    </row>
    <row r="162" spans="1:8" s="197" customFormat="1" ht="19.5" customHeight="1">
      <c r="A162" s="220">
        <v>109</v>
      </c>
      <c r="B162" s="225">
        <v>45</v>
      </c>
      <c r="C162" s="226" t="s">
        <v>627</v>
      </c>
      <c r="D162" s="227" t="s">
        <v>71</v>
      </c>
      <c r="E162" s="314" t="s">
        <v>1441</v>
      </c>
      <c r="F162" s="227" t="s">
        <v>280</v>
      </c>
      <c r="G162" s="229">
        <v>109.7709</v>
      </c>
      <c r="H162" s="230">
        <v>108.4009</v>
      </c>
    </row>
    <row r="163" spans="1:8" s="197" customFormat="1" ht="19.5" customHeight="1">
      <c r="A163" s="220">
        <v>110</v>
      </c>
      <c r="B163" s="225">
        <v>134</v>
      </c>
      <c r="C163" s="226" t="s">
        <v>714</v>
      </c>
      <c r="D163" s="227" t="s">
        <v>1241</v>
      </c>
      <c r="E163" s="232" t="s">
        <v>1442</v>
      </c>
      <c r="F163" s="227" t="s">
        <v>352</v>
      </c>
      <c r="G163" s="229">
        <v>109.6239</v>
      </c>
      <c r="H163" s="230">
        <v>108.2539</v>
      </c>
    </row>
    <row r="164" spans="1:8" s="197" customFormat="1" ht="19.5" customHeight="1">
      <c r="A164" s="220">
        <v>111</v>
      </c>
      <c r="B164" s="225">
        <v>465</v>
      </c>
      <c r="C164" s="226">
        <v>14</v>
      </c>
      <c r="D164" s="227" t="s">
        <v>1283</v>
      </c>
      <c r="E164" s="232" t="s">
        <v>1939</v>
      </c>
      <c r="F164" s="232" t="s">
        <v>1939</v>
      </c>
      <c r="G164" s="229">
        <v>109.6919</v>
      </c>
      <c r="H164" s="230">
        <v>108.3219</v>
      </c>
    </row>
    <row r="165" spans="1:8" s="197" customFormat="1" ht="19.5" customHeight="1">
      <c r="A165" s="220">
        <v>112</v>
      </c>
      <c r="B165" s="225">
        <v>471</v>
      </c>
      <c r="C165" s="226">
        <v>20</v>
      </c>
      <c r="D165" s="227" t="s">
        <v>1932</v>
      </c>
      <c r="E165" s="232" t="s">
        <v>1939</v>
      </c>
      <c r="F165" s="232" t="s">
        <v>1939</v>
      </c>
      <c r="G165" s="229">
        <v>109.87610000000001</v>
      </c>
      <c r="H165" s="230">
        <v>108.5061</v>
      </c>
    </row>
    <row r="166" spans="1:8" s="197" customFormat="1" ht="19.5" customHeight="1">
      <c r="A166" s="220">
        <v>113</v>
      </c>
      <c r="B166" s="225">
        <v>475</v>
      </c>
      <c r="C166" s="226">
        <v>24</v>
      </c>
      <c r="D166" s="227" t="s">
        <v>1935</v>
      </c>
      <c r="E166" s="232" t="s">
        <v>1937</v>
      </c>
      <c r="F166" s="232" t="s">
        <v>1937</v>
      </c>
      <c r="G166" s="229">
        <v>109.784</v>
      </c>
      <c r="H166" s="230">
        <v>108.414</v>
      </c>
    </row>
    <row r="167" spans="1:8" s="197" customFormat="1" ht="19.5" customHeight="1">
      <c r="A167" s="220"/>
      <c r="B167" s="225"/>
      <c r="C167" s="226"/>
      <c r="D167" s="227"/>
      <c r="E167" s="313"/>
      <c r="F167" s="227"/>
      <c r="G167" s="229"/>
      <c r="H167" s="230">
        <v>0</v>
      </c>
    </row>
    <row r="168" spans="1:8" s="197" customFormat="1" ht="19.5" customHeight="1">
      <c r="A168" s="224" t="s">
        <v>1700</v>
      </c>
      <c r="B168" s="225"/>
      <c r="C168" s="226"/>
      <c r="D168" s="221" t="s">
        <v>270</v>
      </c>
      <c r="E168" s="313"/>
      <c r="F168" s="227"/>
      <c r="G168" s="229"/>
      <c r="H168" s="230">
        <v>0</v>
      </c>
    </row>
    <row r="169" spans="1:8" s="197" customFormat="1" ht="19.5" customHeight="1">
      <c r="A169" s="220">
        <v>114</v>
      </c>
      <c r="B169" s="225">
        <v>93</v>
      </c>
      <c r="C169" s="226" t="s">
        <v>674</v>
      </c>
      <c r="D169" s="227" t="s">
        <v>1206</v>
      </c>
      <c r="E169" s="232" t="s">
        <v>1443</v>
      </c>
      <c r="F169" s="227" t="s">
        <v>515</v>
      </c>
      <c r="G169" s="229">
        <v>109.6083</v>
      </c>
      <c r="H169" s="230">
        <v>108.2383</v>
      </c>
    </row>
    <row r="170" spans="1:8" s="197" customFormat="1" ht="19.5" customHeight="1">
      <c r="A170" s="220">
        <v>115</v>
      </c>
      <c r="B170" s="225">
        <v>89</v>
      </c>
      <c r="C170" s="226" t="s">
        <v>670</v>
      </c>
      <c r="D170" s="227" t="s">
        <v>1203</v>
      </c>
      <c r="E170" s="232" t="s">
        <v>1444</v>
      </c>
      <c r="F170" s="227" t="s">
        <v>513</v>
      </c>
      <c r="G170" s="229">
        <v>109.6083</v>
      </c>
      <c r="H170" s="230">
        <v>108.2383</v>
      </c>
    </row>
    <row r="171" spans="1:8" s="197" customFormat="1" ht="19.5" customHeight="1">
      <c r="A171" s="220">
        <v>116</v>
      </c>
      <c r="B171" s="225">
        <v>170</v>
      </c>
      <c r="C171" s="226" t="s">
        <v>748</v>
      </c>
      <c r="D171" s="227" t="s">
        <v>1269</v>
      </c>
      <c r="E171" s="232" t="s">
        <v>1445</v>
      </c>
      <c r="F171" s="227" t="s">
        <v>544</v>
      </c>
      <c r="G171" s="229">
        <v>109.6083</v>
      </c>
      <c r="H171" s="230">
        <v>108.2383</v>
      </c>
    </row>
    <row r="172" spans="1:8" s="197" customFormat="1" ht="19.5" customHeight="1">
      <c r="A172" s="220">
        <v>117</v>
      </c>
      <c r="B172" s="225">
        <v>223</v>
      </c>
      <c r="C172" s="226" t="s">
        <v>801</v>
      </c>
      <c r="D172" s="227" t="s">
        <v>903</v>
      </c>
      <c r="E172" s="232" t="s">
        <v>1446</v>
      </c>
      <c r="F172" s="227" t="s">
        <v>544</v>
      </c>
      <c r="G172" s="229">
        <v>109.6923</v>
      </c>
      <c r="H172" s="230">
        <v>108.3223</v>
      </c>
    </row>
    <row r="173" spans="1:8" s="197" customFormat="1" ht="19.5" customHeight="1">
      <c r="A173" s="220">
        <v>118</v>
      </c>
      <c r="B173" s="225">
        <v>35</v>
      </c>
      <c r="C173" s="226" t="s">
        <v>618</v>
      </c>
      <c r="D173" s="227" t="s">
        <v>1162</v>
      </c>
      <c r="E173" s="314" t="s">
        <v>1447</v>
      </c>
      <c r="F173" s="227" t="s">
        <v>270</v>
      </c>
      <c r="G173" s="229">
        <v>109.6083</v>
      </c>
      <c r="H173" s="230">
        <v>108.2383</v>
      </c>
    </row>
    <row r="174" spans="1:8" s="197" customFormat="1" ht="19.5" customHeight="1">
      <c r="A174" s="220">
        <v>119</v>
      </c>
      <c r="B174" s="225">
        <v>38</v>
      </c>
      <c r="C174" s="226" t="s">
        <v>621</v>
      </c>
      <c r="D174" s="227" t="s">
        <v>1165</v>
      </c>
      <c r="E174" s="314" t="s">
        <v>1448</v>
      </c>
      <c r="F174" s="227" t="s">
        <v>270</v>
      </c>
      <c r="G174" s="229">
        <v>109.6083</v>
      </c>
      <c r="H174" s="230">
        <v>108.2383</v>
      </c>
    </row>
    <row r="175" spans="1:8" s="197" customFormat="1" ht="19.5" customHeight="1">
      <c r="A175" s="220">
        <v>120</v>
      </c>
      <c r="B175" s="225">
        <v>54</v>
      </c>
      <c r="C175" s="226" t="s">
        <v>636</v>
      </c>
      <c r="D175" s="227" t="s">
        <v>1176</v>
      </c>
      <c r="E175" s="314" t="s">
        <v>1449</v>
      </c>
      <c r="F175" s="227" t="s">
        <v>270</v>
      </c>
      <c r="G175" s="229">
        <v>109.6997</v>
      </c>
      <c r="H175" s="230">
        <v>108.3297</v>
      </c>
    </row>
    <row r="176" spans="1:8" s="197" customFormat="1" ht="19.5" customHeight="1">
      <c r="A176" s="220">
        <v>121</v>
      </c>
      <c r="B176" s="225">
        <v>55</v>
      </c>
      <c r="C176" s="226" t="s">
        <v>637</v>
      </c>
      <c r="D176" s="227" t="s">
        <v>1177</v>
      </c>
      <c r="E176" s="314" t="s">
        <v>1450</v>
      </c>
      <c r="F176" s="227" t="s">
        <v>270</v>
      </c>
      <c r="G176" s="229">
        <v>109.6239</v>
      </c>
      <c r="H176" s="230">
        <v>108.2539</v>
      </c>
    </row>
    <row r="177" spans="1:8" s="197" customFormat="1" ht="19.5" customHeight="1">
      <c r="A177" s="220">
        <v>122</v>
      </c>
      <c r="B177" s="225">
        <v>300</v>
      </c>
      <c r="C177" s="226" t="s">
        <v>998</v>
      </c>
      <c r="D177" s="227" t="s">
        <v>1077</v>
      </c>
      <c r="E177" s="232" t="s">
        <v>1451</v>
      </c>
      <c r="F177" s="227" t="s">
        <v>270</v>
      </c>
      <c r="G177" s="229">
        <v>109.6536</v>
      </c>
      <c r="H177" s="230">
        <v>108.28359999999999</v>
      </c>
    </row>
    <row r="178" spans="1:8" s="197" customFormat="1" ht="19.5" customHeight="1">
      <c r="A178" s="220">
        <v>123</v>
      </c>
      <c r="B178" s="225">
        <v>296</v>
      </c>
      <c r="C178" s="226" t="s">
        <v>994</v>
      </c>
      <c r="D178" s="227" t="s">
        <v>1073</v>
      </c>
      <c r="E178" s="236" t="s">
        <v>1452</v>
      </c>
      <c r="F178" s="227" t="s">
        <v>946</v>
      </c>
      <c r="G178" s="229">
        <v>109.61410000000001</v>
      </c>
      <c r="H178" s="230">
        <v>108.2441</v>
      </c>
    </row>
    <row r="179" spans="1:8" s="197" customFormat="1" ht="19.5" customHeight="1">
      <c r="A179" s="220">
        <v>124</v>
      </c>
      <c r="B179" s="225">
        <v>298</v>
      </c>
      <c r="C179" s="226" t="s">
        <v>996</v>
      </c>
      <c r="D179" s="227" t="s">
        <v>1075</v>
      </c>
      <c r="E179" s="228" t="s">
        <v>1453</v>
      </c>
      <c r="F179" s="227" t="s">
        <v>922</v>
      </c>
      <c r="G179" s="229">
        <v>109.6536</v>
      </c>
      <c r="H179" s="230">
        <v>108.28359999999999</v>
      </c>
    </row>
    <row r="180" spans="1:8" s="197" customFormat="1" ht="19.5" customHeight="1">
      <c r="A180" s="220">
        <v>125</v>
      </c>
      <c r="B180" s="225">
        <v>188</v>
      </c>
      <c r="C180" s="226" t="s">
        <v>766</v>
      </c>
      <c r="D180" s="227" t="s">
        <v>175</v>
      </c>
      <c r="E180" s="232" t="s">
        <v>1454</v>
      </c>
      <c r="F180" s="227" t="s">
        <v>553</v>
      </c>
      <c r="G180" s="229">
        <v>109.6083</v>
      </c>
      <c r="H180" s="230">
        <v>108.2383</v>
      </c>
    </row>
    <row r="181" spans="1:8" s="197" customFormat="1" ht="19.5" customHeight="1">
      <c r="A181" s="220">
        <v>126</v>
      </c>
      <c r="B181" s="225">
        <v>63</v>
      </c>
      <c r="C181" s="226" t="s">
        <v>645</v>
      </c>
      <c r="D181" s="227" t="s">
        <v>1184</v>
      </c>
      <c r="E181" s="312" t="s">
        <v>1455</v>
      </c>
      <c r="F181" s="227" t="s">
        <v>507</v>
      </c>
      <c r="G181" s="229">
        <v>109.6536</v>
      </c>
      <c r="H181" s="230">
        <v>108.28359999999999</v>
      </c>
    </row>
    <row r="182" spans="1:8" s="197" customFormat="1" ht="19.5" customHeight="1">
      <c r="A182" s="220">
        <v>127</v>
      </c>
      <c r="B182" s="225">
        <v>129</v>
      </c>
      <c r="C182" s="226" t="s">
        <v>709</v>
      </c>
      <c r="D182" s="227" t="s">
        <v>1237</v>
      </c>
      <c r="E182" s="232" t="s">
        <v>1456</v>
      </c>
      <c r="F182" s="227" t="s">
        <v>348</v>
      </c>
      <c r="G182" s="229">
        <v>109.6083</v>
      </c>
      <c r="H182" s="230">
        <v>108.2383</v>
      </c>
    </row>
    <row r="183" spans="1:8" s="197" customFormat="1" ht="19.5" customHeight="1">
      <c r="A183" s="220">
        <v>128</v>
      </c>
      <c r="B183" s="225">
        <v>143</v>
      </c>
      <c r="C183" s="226" t="s">
        <v>723</v>
      </c>
      <c r="D183" s="227" t="s">
        <v>1247</v>
      </c>
      <c r="E183" s="232" t="s">
        <v>1457</v>
      </c>
      <c r="F183" s="227" t="s">
        <v>348</v>
      </c>
      <c r="G183" s="229">
        <v>109.6083</v>
      </c>
      <c r="H183" s="230">
        <v>108.2383</v>
      </c>
    </row>
    <row r="184" spans="1:8" s="197" customFormat="1" ht="19.5" customHeight="1">
      <c r="A184" s="220">
        <v>129</v>
      </c>
      <c r="B184" s="225">
        <v>480</v>
      </c>
      <c r="C184" s="226">
        <v>31</v>
      </c>
      <c r="D184" s="227" t="s">
        <v>1948</v>
      </c>
      <c r="E184" s="232" t="s">
        <v>270</v>
      </c>
      <c r="F184" s="232" t="s">
        <v>270</v>
      </c>
      <c r="G184" s="229">
        <v>109.6491</v>
      </c>
      <c r="H184" s="230">
        <v>108.2791</v>
      </c>
    </row>
    <row r="185" spans="1:8" s="197" customFormat="1" ht="19.5" customHeight="1">
      <c r="A185" s="220"/>
      <c r="B185" s="225"/>
      <c r="C185" s="226"/>
      <c r="D185" s="227"/>
      <c r="E185" s="313"/>
      <c r="F185" s="227"/>
      <c r="G185" s="229"/>
      <c r="H185" s="230">
        <v>0</v>
      </c>
    </row>
    <row r="186" spans="1:8" s="197" customFormat="1" ht="19.5" customHeight="1">
      <c r="A186" s="224" t="s">
        <v>1700</v>
      </c>
      <c r="B186" s="225"/>
      <c r="C186" s="226"/>
      <c r="D186" s="221" t="s">
        <v>457</v>
      </c>
      <c r="E186" s="313"/>
      <c r="F186" s="227"/>
      <c r="G186" s="229"/>
      <c r="H186" s="230">
        <v>0</v>
      </c>
    </row>
    <row r="187" spans="1:8" s="197" customFormat="1" ht="19.5" customHeight="1">
      <c r="A187" s="220">
        <v>130</v>
      </c>
      <c r="B187" s="225">
        <v>2</v>
      </c>
      <c r="C187" s="226">
        <v>1926</v>
      </c>
      <c r="D187" s="227" t="s">
        <v>6</v>
      </c>
      <c r="E187" s="314" t="s">
        <v>1458</v>
      </c>
      <c r="F187" s="227" t="s">
        <v>237</v>
      </c>
      <c r="G187" s="229">
        <v>110.1704</v>
      </c>
      <c r="H187" s="230">
        <v>108.8004</v>
      </c>
    </row>
    <row r="188" spans="1:8" s="197" customFormat="1" ht="19.5" customHeight="1">
      <c r="A188" s="220">
        <v>131</v>
      </c>
      <c r="B188" s="225">
        <v>214</v>
      </c>
      <c r="C188" s="226" t="s">
        <v>792</v>
      </c>
      <c r="D188" s="227" t="s">
        <v>1296</v>
      </c>
      <c r="E188" s="232" t="s">
        <v>1459</v>
      </c>
      <c r="F188" s="227" t="s">
        <v>562</v>
      </c>
      <c r="G188" s="229">
        <v>110.1977</v>
      </c>
      <c r="H188" s="230">
        <v>108.8277</v>
      </c>
    </row>
    <row r="189" spans="1:8" s="197" customFormat="1" ht="19.5" customHeight="1">
      <c r="A189" s="220"/>
      <c r="B189" s="225"/>
      <c r="C189" s="226"/>
      <c r="D189" s="227"/>
      <c r="E189" s="313"/>
      <c r="F189" s="227"/>
      <c r="G189" s="229"/>
      <c r="H189" s="230">
        <v>0</v>
      </c>
    </row>
    <row r="190" spans="1:8" s="197" customFormat="1" ht="19.5" customHeight="1">
      <c r="A190" s="224" t="s">
        <v>1700</v>
      </c>
      <c r="B190" s="225"/>
      <c r="C190" s="226"/>
      <c r="D190" s="221" t="s">
        <v>481</v>
      </c>
      <c r="E190" s="313"/>
      <c r="F190" s="227"/>
      <c r="G190" s="229"/>
      <c r="H190" s="230">
        <v>0</v>
      </c>
    </row>
    <row r="191" spans="1:8" s="197" customFormat="1" ht="19.5" customHeight="1">
      <c r="A191" s="220">
        <v>132</v>
      </c>
      <c r="B191" s="225">
        <v>186</v>
      </c>
      <c r="C191" s="226" t="s">
        <v>764</v>
      </c>
      <c r="D191" s="227" t="s">
        <v>1031</v>
      </c>
      <c r="E191" s="232" t="s">
        <v>1460</v>
      </c>
      <c r="F191" s="227" t="s">
        <v>481</v>
      </c>
      <c r="G191" s="229">
        <v>109.34</v>
      </c>
      <c r="H191" s="230">
        <v>107.97</v>
      </c>
    </row>
    <row r="192" spans="1:8" s="197" customFormat="1" ht="19.5" customHeight="1">
      <c r="A192" s="220"/>
      <c r="B192" s="225"/>
      <c r="C192" s="226"/>
      <c r="D192" s="227"/>
      <c r="E192" s="313"/>
      <c r="F192" s="227"/>
      <c r="G192" s="229"/>
      <c r="H192" s="230">
        <v>0</v>
      </c>
    </row>
    <row r="193" spans="1:8" s="197" customFormat="1" ht="19.5" customHeight="1">
      <c r="A193" s="224" t="s">
        <v>1700</v>
      </c>
      <c r="B193" s="225"/>
      <c r="C193" s="226"/>
      <c r="D193" s="221" t="s">
        <v>351</v>
      </c>
      <c r="E193" s="313"/>
      <c r="F193" s="227"/>
      <c r="G193" s="229"/>
      <c r="H193" s="230">
        <v>0</v>
      </c>
    </row>
    <row r="194" spans="1:8" s="197" customFormat="1" ht="19.5" customHeight="1">
      <c r="A194" s="220">
        <v>133</v>
      </c>
      <c r="B194" s="225">
        <v>133</v>
      </c>
      <c r="C194" s="226" t="s">
        <v>713</v>
      </c>
      <c r="D194" s="227" t="s">
        <v>1240</v>
      </c>
      <c r="E194" s="232" t="s">
        <v>1461</v>
      </c>
      <c r="F194" s="227" t="s">
        <v>351</v>
      </c>
      <c r="G194" s="229">
        <v>110.4227</v>
      </c>
      <c r="H194" s="230">
        <v>109.0527</v>
      </c>
    </row>
    <row r="195" spans="1:8" s="197" customFormat="1" ht="19.5" customHeight="1">
      <c r="A195" s="220">
        <v>134</v>
      </c>
      <c r="B195" s="225">
        <v>195</v>
      </c>
      <c r="C195" s="226" t="s">
        <v>773</v>
      </c>
      <c r="D195" s="227" t="s">
        <v>181</v>
      </c>
      <c r="E195" s="232" t="s">
        <v>1462</v>
      </c>
      <c r="F195" s="227" t="s">
        <v>351</v>
      </c>
      <c r="G195" s="229">
        <v>110.1624</v>
      </c>
      <c r="H195" s="230">
        <v>108.7924</v>
      </c>
    </row>
    <row r="196" spans="1:8" s="197" customFormat="1" ht="19.5" customHeight="1">
      <c r="A196" s="220">
        <v>135</v>
      </c>
      <c r="B196" s="225">
        <v>412</v>
      </c>
      <c r="C196" s="226">
        <v>6572</v>
      </c>
      <c r="D196" s="227" t="s">
        <v>1859</v>
      </c>
      <c r="E196" s="232" t="s">
        <v>1866</v>
      </c>
      <c r="F196" s="227" t="s">
        <v>351</v>
      </c>
      <c r="G196" s="229">
        <v>110.3197</v>
      </c>
      <c r="H196" s="230">
        <v>108.94969999999999</v>
      </c>
    </row>
    <row r="197" spans="1:8" s="197" customFormat="1" ht="19.5" customHeight="1">
      <c r="A197" s="220">
        <v>136</v>
      </c>
      <c r="B197" s="225">
        <v>415</v>
      </c>
      <c r="C197" s="226">
        <v>6578</v>
      </c>
      <c r="D197" s="227" t="s">
        <v>1864</v>
      </c>
      <c r="E197" s="232" t="s">
        <v>1869</v>
      </c>
      <c r="F197" s="227" t="s">
        <v>351</v>
      </c>
      <c r="G197" s="229">
        <v>110.3835</v>
      </c>
      <c r="H197" s="230">
        <v>109.0135</v>
      </c>
    </row>
    <row r="198" spans="1:8" s="197" customFormat="1" ht="19.5" customHeight="1">
      <c r="A198" s="220">
        <v>137</v>
      </c>
      <c r="B198" s="225">
        <v>477</v>
      </c>
      <c r="C198" s="226">
        <v>28</v>
      </c>
      <c r="D198" s="227" t="s">
        <v>1942</v>
      </c>
      <c r="E198" s="232" t="s">
        <v>1943</v>
      </c>
      <c r="F198" s="227" t="s">
        <v>351</v>
      </c>
      <c r="G198" s="229">
        <v>109.8461</v>
      </c>
      <c r="H198" s="230">
        <v>108.4761</v>
      </c>
    </row>
    <row r="199" spans="1:8" s="197" customFormat="1" ht="19.5" customHeight="1">
      <c r="A199" s="220"/>
      <c r="B199" s="225"/>
      <c r="C199" s="226"/>
      <c r="D199" s="227"/>
      <c r="E199" s="313"/>
      <c r="F199" s="227"/>
      <c r="G199" s="229"/>
      <c r="H199" s="230">
        <v>0</v>
      </c>
    </row>
    <row r="200" spans="1:8" s="197" customFormat="1" ht="19.5" customHeight="1">
      <c r="A200" s="224" t="s">
        <v>1700</v>
      </c>
      <c r="B200" s="225"/>
      <c r="C200" s="226"/>
      <c r="D200" s="221" t="s">
        <v>468</v>
      </c>
      <c r="E200" s="313"/>
      <c r="F200" s="227"/>
      <c r="G200" s="229"/>
      <c r="H200" s="230">
        <v>0</v>
      </c>
    </row>
    <row r="201" spans="1:8" s="197" customFormat="1" ht="19.5" customHeight="1">
      <c r="A201" s="220">
        <v>138</v>
      </c>
      <c r="B201" s="225">
        <v>81</v>
      </c>
      <c r="C201" s="226" t="s">
        <v>663</v>
      </c>
      <c r="D201" s="227" t="s">
        <v>1198</v>
      </c>
      <c r="E201" s="232" t="s">
        <v>1463</v>
      </c>
      <c r="F201" s="227" t="s">
        <v>468</v>
      </c>
      <c r="G201" s="229">
        <v>109.6083</v>
      </c>
      <c r="H201" s="230">
        <v>108.2383</v>
      </c>
    </row>
    <row r="202" spans="1:8" s="197" customFormat="1" ht="19.5" customHeight="1">
      <c r="A202" s="220">
        <v>139</v>
      </c>
      <c r="B202" s="225">
        <v>139</v>
      </c>
      <c r="C202" s="226" t="s">
        <v>719</v>
      </c>
      <c r="D202" s="227" t="s">
        <v>130</v>
      </c>
      <c r="E202" s="232" t="s">
        <v>1464</v>
      </c>
      <c r="F202" s="227" t="s">
        <v>468</v>
      </c>
      <c r="G202" s="229">
        <v>109.69999999999999</v>
      </c>
      <c r="H202" s="230">
        <v>108.3</v>
      </c>
    </row>
    <row r="203" spans="1:8" s="197" customFormat="1" ht="19.5" customHeight="1">
      <c r="A203" s="220">
        <v>140</v>
      </c>
      <c r="B203" s="225">
        <v>256</v>
      </c>
      <c r="C203" s="226" t="s">
        <v>954</v>
      </c>
      <c r="D203" s="227" t="s">
        <v>1053</v>
      </c>
      <c r="E203" s="232" t="s">
        <v>1465</v>
      </c>
      <c r="F203" s="227" t="s">
        <v>468</v>
      </c>
      <c r="G203" s="229">
        <v>109.69999999999999</v>
      </c>
      <c r="H203" s="230">
        <v>108.3</v>
      </c>
    </row>
    <row r="204" spans="1:8" s="197" customFormat="1" ht="19.5" customHeight="1">
      <c r="A204" s="220">
        <v>141</v>
      </c>
      <c r="B204" s="225">
        <v>264</v>
      </c>
      <c r="C204" s="226" t="s">
        <v>962</v>
      </c>
      <c r="D204" s="227" t="s">
        <v>1317</v>
      </c>
      <c r="E204" s="312" t="s">
        <v>1466</v>
      </c>
      <c r="F204" s="227" t="s">
        <v>468</v>
      </c>
      <c r="G204" s="229">
        <v>109.6491</v>
      </c>
      <c r="H204" s="230">
        <v>108.2791</v>
      </c>
    </row>
    <row r="205" spans="1:8" s="197" customFormat="1" ht="19.5" customHeight="1">
      <c r="A205" s="220">
        <v>142</v>
      </c>
      <c r="B205" s="225">
        <v>340</v>
      </c>
      <c r="C205" s="226">
        <v>1975</v>
      </c>
      <c r="D205" s="227" t="s">
        <v>911</v>
      </c>
      <c r="E205" s="228" t="s">
        <v>1467</v>
      </c>
      <c r="F205" s="227" t="s">
        <v>468</v>
      </c>
      <c r="G205" s="229">
        <v>109.6486</v>
      </c>
      <c r="H205" s="230">
        <v>108.2786</v>
      </c>
    </row>
    <row r="206" spans="1:8" s="197" customFormat="1" ht="19.5" customHeight="1">
      <c r="A206" s="220">
        <v>143</v>
      </c>
      <c r="B206" s="225">
        <v>353</v>
      </c>
      <c r="C206" s="226">
        <v>2003</v>
      </c>
      <c r="D206" s="227" t="s">
        <v>1715</v>
      </c>
      <c r="E206" s="228" t="s">
        <v>1717</v>
      </c>
      <c r="F206" s="227" t="s">
        <v>468</v>
      </c>
      <c r="G206" s="229">
        <v>109.6486</v>
      </c>
      <c r="H206" s="230">
        <v>108.2786</v>
      </c>
    </row>
    <row r="207" spans="1:8" s="197" customFormat="1" ht="19.5" customHeight="1">
      <c r="A207" s="220">
        <v>144</v>
      </c>
      <c r="B207" s="225">
        <v>356</v>
      </c>
      <c r="C207" s="226">
        <v>2010</v>
      </c>
      <c r="D207" s="227" t="s">
        <v>1721</v>
      </c>
      <c r="E207" s="228" t="s">
        <v>1734</v>
      </c>
      <c r="F207" s="227" t="s">
        <v>1722</v>
      </c>
      <c r="G207" s="229">
        <v>109.6486</v>
      </c>
      <c r="H207" s="230">
        <v>108.2786</v>
      </c>
    </row>
    <row r="208" spans="1:8" s="197" customFormat="1" ht="19.5" customHeight="1">
      <c r="A208" s="220">
        <v>145</v>
      </c>
      <c r="B208" s="225">
        <v>373</v>
      </c>
      <c r="C208" s="226">
        <v>2063</v>
      </c>
      <c r="D208" s="227" t="s">
        <v>1801</v>
      </c>
      <c r="E208" s="228" t="s">
        <v>1795</v>
      </c>
      <c r="F208" s="227" t="s">
        <v>468</v>
      </c>
      <c r="G208" s="229">
        <v>109.64280000000001</v>
      </c>
      <c r="H208" s="230">
        <v>108.2728</v>
      </c>
    </row>
    <row r="209" spans="1:8" s="197" customFormat="1" ht="19.5" customHeight="1">
      <c r="A209" s="220">
        <v>146</v>
      </c>
      <c r="B209" s="225">
        <v>395</v>
      </c>
      <c r="C209" s="226">
        <v>2119</v>
      </c>
      <c r="D209" s="227" t="s">
        <v>1824</v>
      </c>
      <c r="E209" s="228" t="s">
        <v>1831</v>
      </c>
      <c r="F209" s="227" t="s">
        <v>468</v>
      </c>
      <c r="G209" s="229">
        <v>109.6491</v>
      </c>
      <c r="H209" s="230">
        <v>108.2791</v>
      </c>
    </row>
    <row r="210" spans="1:8" s="197" customFormat="1" ht="19.5" customHeight="1">
      <c r="A210" s="220">
        <v>147</v>
      </c>
      <c r="B210" s="225">
        <v>404</v>
      </c>
      <c r="C210" s="226">
        <v>2134</v>
      </c>
      <c r="D210" s="227" t="s">
        <v>1844</v>
      </c>
      <c r="E210" s="228" t="s">
        <v>1846</v>
      </c>
      <c r="F210" s="227" t="s">
        <v>468</v>
      </c>
      <c r="G210" s="229">
        <v>109.6491</v>
      </c>
      <c r="H210" s="230">
        <v>108.2791</v>
      </c>
    </row>
    <row r="211" spans="1:8" s="197" customFormat="1" ht="19.5" customHeight="1">
      <c r="A211" s="220">
        <v>148</v>
      </c>
      <c r="B211" s="225">
        <v>432</v>
      </c>
      <c r="C211" s="226">
        <v>2218</v>
      </c>
      <c r="D211" s="227" t="s">
        <v>1058</v>
      </c>
      <c r="E211" s="228" t="s">
        <v>468</v>
      </c>
      <c r="F211" s="228" t="s">
        <v>468</v>
      </c>
      <c r="G211" s="229">
        <v>109.6486</v>
      </c>
      <c r="H211" s="230">
        <v>108.2786</v>
      </c>
    </row>
    <row r="212" spans="1:8" s="197" customFormat="1" ht="19.5" customHeight="1">
      <c r="A212" s="220">
        <v>149</v>
      </c>
      <c r="B212" s="225">
        <v>434</v>
      </c>
      <c r="C212" s="226">
        <v>2223</v>
      </c>
      <c r="D212" s="227" t="s">
        <v>1893</v>
      </c>
      <c r="E212" s="228" t="s">
        <v>468</v>
      </c>
      <c r="F212" s="228" t="s">
        <v>468</v>
      </c>
      <c r="G212" s="229">
        <v>109.6486</v>
      </c>
      <c r="H212" s="230">
        <v>108.2786</v>
      </c>
    </row>
    <row r="213" spans="1:8" s="197" customFormat="1" ht="19.5" customHeight="1">
      <c r="A213" s="220">
        <v>150</v>
      </c>
      <c r="B213" s="225">
        <v>451</v>
      </c>
      <c r="C213" s="226">
        <v>2258</v>
      </c>
      <c r="D213" s="227" t="s">
        <v>1907</v>
      </c>
      <c r="E213" s="228" t="s">
        <v>1908</v>
      </c>
      <c r="F213" s="228" t="s">
        <v>468</v>
      </c>
      <c r="G213" s="229">
        <v>109.6491</v>
      </c>
      <c r="H213" s="230">
        <v>108.2791</v>
      </c>
    </row>
    <row r="214" spans="1:8" s="197" customFormat="1" ht="19.5" customHeight="1">
      <c r="A214" s="220"/>
      <c r="B214" s="225"/>
      <c r="C214" s="226"/>
      <c r="D214" s="227"/>
      <c r="E214" s="313"/>
      <c r="F214" s="227"/>
      <c r="G214" s="229"/>
      <c r="H214" s="230">
        <v>0</v>
      </c>
    </row>
    <row r="215" spans="1:8" s="197" customFormat="1" ht="19.5" customHeight="1">
      <c r="A215" s="224" t="s">
        <v>1700</v>
      </c>
      <c r="B215" s="225"/>
      <c r="C215" s="226"/>
      <c r="D215" s="221" t="s">
        <v>926</v>
      </c>
      <c r="E215" s="313"/>
      <c r="F215" s="227"/>
      <c r="G215" s="229"/>
      <c r="H215" s="230">
        <v>0</v>
      </c>
    </row>
    <row r="216" spans="1:8" s="197" customFormat="1" ht="19.5" customHeight="1">
      <c r="A216" s="220">
        <v>151</v>
      </c>
      <c r="B216" s="225">
        <v>320</v>
      </c>
      <c r="C216" s="226" t="s">
        <v>1018</v>
      </c>
      <c r="D216" s="227" t="s">
        <v>1093</v>
      </c>
      <c r="E216" s="312" t="s">
        <v>1468</v>
      </c>
      <c r="F216" s="227" t="s">
        <v>926</v>
      </c>
      <c r="G216" s="229">
        <v>110.2688</v>
      </c>
      <c r="H216" s="230">
        <v>108.8988</v>
      </c>
    </row>
    <row r="217" spans="1:8" s="197" customFormat="1" ht="19.5" customHeight="1">
      <c r="A217" s="220">
        <v>152</v>
      </c>
      <c r="B217" s="225">
        <v>293</v>
      </c>
      <c r="C217" s="226" t="s">
        <v>991</v>
      </c>
      <c r="D217" s="227" t="s">
        <v>1071</v>
      </c>
      <c r="E217" s="232" t="s">
        <v>1469</v>
      </c>
      <c r="F217" s="227" t="s">
        <v>921</v>
      </c>
      <c r="G217" s="229">
        <v>111.1967</v>
      </c>
      <c r="H217" s="230">
        <v>109.8267</v>
      </c>
    </row>
    <row r="218" spans="1:8" s="197" customFormat="1" ht="19.5" customHeight="1">
      <c r="A218" s="220">
        <v>153</v>
      </c>
      <c r="B218" s="225">
        <v>431</v>
      </c>
      <c r="C218" s="226">
        <v>6605</v>
      </c>
      <c r="D218" s="227" t="s">
        <v>1891</v>
      </c>
      <c r="E218" s="227" t="s">
        <v>926</v>
      </c>
      <c r="F218" s="227" t="s">
        <v>926</v>
      </c>
      <c r="G218" s="229">
        <v>110.1812</v>
      </c>
      <c r="H218" s="230">
        <v>108.8112</v>
      </c>
    </row>
    <row r="219" spans="1:8" s="197" customFormat="1" ht="19.5" customHeight="1">
      <c r="A219" s="220"/>
      <c r="B219" s="225"/>
      <c r="C219" s="226"/>
      <c r="D219" s="227"/>
      <c r="E219" s="313"/>
      <c r="F219" s="227"/>
      <c r="G219" s="229"/>
      <c r="H219" s="230">
        <v>0</v>
      </c>
    </row>
    <row r="220" spans="1:8" s="197" customFormat="1" ht="19.5" customHeight="1">
      <c r="A220" s="224" t="s">
        <v>1700</v>
      </c>
      <c r="B220" s="225"/>
      <c r="C220" s="226"/>
      <c r="D220" s="221" t="s">
        <v>445</v>
      </c>
      <c r="E220" s="313"/>
      <c r="F220" s="227"/>
      <c r="G220" s="229"/>
      <c r="H220" s="230">
        <v>0</v>
      </c>
    </row>
    <row r="221" spans="1:8" s="197" customFormat="1" ht="19.5" customHeight="1">
      <c r="A221" s="220">
        <v>154</v>
      </c>
      <c r="B221" s="225">
        <v>237</v>
      </c>
      <c r="C221" s="226">
        <v>1609</v>
      </c>
      <c r="D221" s="227" t="s">
        <v>1304</v>
      </c>
      <c r="E221" s="232" t="s">
        <v>1470</v>
      </c>
      <c r="F221" s="227" t="s">
        <v>567</v>
      </c>
      <c r="G221" s="229">
        <v>109.67710000000001</v>
      </c>
      <c r="H221" s="230">
        <v>108.3071</v>
      </c>
    </row>
    <row r="222" spans="1:8" s="197" customFormat="1" ht="19.5" customHeight="1">
      <c r="A222" s="220">
        <v>155</v>
      </c>
      <c r="B222" s="225">
        <v>152</v>
      </c>
      <c r="C222" s="226" t="s">
        <v>732</v>
      </c>
      <c r="D222" s="227" t="s">
        <v>1255</v>
      </c>
      <c r="E222" s="232" t="s">
        <v>538</v>
      </c>
      <c r="F222" s="227" t="s">
        <v>538</v>
      </c>
      <c r="G222" s="229">
        <v>109.6083</v>
      </c>
      <c r="H222" s="230">
        <v>108.2383</v>
      </c>
    </row>
    <row r="223" spans="1:8" s="197" customFormat="1" ht="19.5" customHeight="1">
      <c r="A223" s="220">
        <v>156</v>
      </c>
      <c r="B223" s="225">
        <v>332</v>
      </c>
      <c r="C223" s="226">
        <v>1945</v>
      </c>
      <c r="D223" s="227" t="s">
        <v>903</v>
      </c>
      <c r="E223" s="233" t="s">
        <v>1743</v>
      </c>
      <c r="F223" s="227" t="s">
        <v>372</v>
      </c>
      <c r="G223" s="229">
        <v>110.0481</v>
      </c>
      <c r="H223" s="230">
        <v>108.6781</v>
      </c>
    </row>
    <row r="224" spans="1:8" s="197" customFormat="1" ht="19.5" customHeight="1">
      <c r="A224" s="220">
        <v>157</v>
      </c>
      <c r="B224" s="225">
        <v>94</v>
      </c>
      <c r="C224" s="226" t="s">
        <v>675</v>
      </c>
      <c r="D224" s="227" t="s">
        <v>1207</v>
      </c>
      <c r="E224" s="312" t="s">
        <v>1471</v>
      </c>
      <c r="F224" s="227" t="s">
        <v>445</v>
      </c>
      <c r="G224" s="229">
        <v>110.0303</v>
      </c>
      <c r="H224" s="230">
        <v>108.66029999999999</v>
      </c>
    </row>
    <row r="225" spans="1:8" s="197" customFormat="1" ht="19.5" customHeight="1">
      <c r="A225" s="220">
        <v>158</v>
      </c>
      <c r="B225" s="225">
        <v>98</v>
      </c>
      <c r="C225" s="226" t="s">
        <v>679</v>
      </c>
      <c r="D225" s="227" t="s">
        <v>1210</v>
      </c>
      <c r="E225" s="232" t="s">
        <v>1472</v>
      </c>
      <c r="F225" s="227" t="s">
        <v>445</v>
      </c>
      <c r="G225" s="229">
        <v>109.8694</v>
      </c>
      <c r="H225" s="230">
        <v>108.4994</v>
      </c>
    </row>
    <row r="226" spans="1:8" s="197" customFormat="1" ht="19.5" customHeight="1">
      <c r="A226" s="220">
        <v>159</v>
      </c>
      <c r="B226" s="225">
        <v>200</v>
      </c>
      <c r="C226" s="226" t="s">
        <v>778</v>
      </c>
      <c r="D226" s="227" t="s">
        <v>185</v>
      </c>
      <c r="E226" s="232" t="s">
        <v>1473</v>
      </c>
      <c r="F226" s="227" t="s">
        <v>445</v>
      </c>
      <c r="G226" s="229">
        <v>110.1721</v>
      </c>
      <c r="H226" s="230">
        <v>108.8021</v>
      </c>
    </row>
    <row r="227" spans="1:8" s="197" customFormat="1" ht="19.5" customHeight="1">
      <c r="A227" s="220">
        <v>160</v>
      </c>
      <c r="B227" s="225">
        <v>207</v>
      </c>
      <c r="C227" s="226" t="s">
        <v>785</v>
      </c>
      <c r="D227" s="227" t="s">
        <v>1290</v>
      </c>
      <c r="E227" s="232" t="s">
        <v>1474</v>
      </c>
      <c r="F227" s="227" t="s">
        <v>445</v>
      </c>
      <c r="G227" s="229">
        <v>109.9543</v>
      </c>
      <c r="H227" s="230">
        <v>108.5843</v>
      </c>
    </row>
    <row r="228" spans="1:8" s="197" customFormat="1" ht="19.5" customHeight="1">
      <c r="A228" s="220">
        <v>161</v>
      </c>
      <c r="B228" s="225">
        <v>208</v>
      </c>
      <c r="C228" s="226" t="s">
        <v>786</v>
      </c>
      <c r="D228" s="227" t="s">
        <v>1291</v>
      </c>
      <c r="E228" s="232" t="s">
        <v>1475</v>
      </c>
      <c r="F228" s="227" t="s">
        <v>445</v>
      </c>
      <c r="G228" s="229">
        <v>110.0055</v>
      </c>
      <c r="H228" s="230">
        <v>108.6355</v>
      </c>
    </row>
    <row r="229" spans="1:8" s="197" customFormat="1" ht="19.5" customHeight="1">
      <c r="A229" s="220">
        <v>162</v>
      </c>
      <c r="B229" s="225">
        <v>319</v>
      </c>
      <c r="C229" s="226" t="s">
        <v>1017</v>
      </c>
      <c r="D229" s="227" t="s">
        <v>1335</v>
      </c>
      <c r="E229" s="228" t="s">
        <v>1476</v>
      </c>
      <c r="F229" s="227" t="s">
        <v>445</v>
      </c>
      <c r="G229" s="229">
        <v>109.95530000000001</v>
      </c>
      <c r="H229" s="230">
        <v>108.5853</v>
      </c>
    </row>
    <row r="230" spans="1:8" s="197" customFormat="1" ht="19.5" customHeight="1">
      <c r="A230" s="220">
        <v>163</v>
      </c>
      <c r="B230" s="225">
        <v>123</v>
      </c>
      <c r="C230" s="226" t="s">
        <v>704</v>
      </c>
      <c r="D230" s="227" t="s">
        <v>1232</v>
      </c>
      <c r="E230" s="232" t="s">
        <v>1477</v>
      </c>
      <c r="F230" s="227" t="s">
        <v>528</v>
      </c>
      <c r="G230" s="229">
        <v>110.2146</v>
      </c>
      <c r="H230" s="230">
        <v>108.8446</v>
      </c>
    </row>
    <row r="231" spans="1:8" s="197" customFormat="1" ht="19.5" customHeight="1">
      <c r="A231" s="220">
        <v>164</v>
      </c>
      <c r="B231" s="225">
        <v>25</v>
      </c>
      <c r="C231" s="226" t="s">
        <v>608</v>
      </c>
      <c r="D231" s="227" t="s">
        <v>1154</v>
      </c>
      <c r="E231" s="314" t="s">
        <v>1478</v>
      </c>
      <c r="F231" s="227" t="s">
        <v>260</v>
      </c>
      <c r="G231" s="229">
        <v>110.2642</v>
      </c>
      <c r="H231" s="230">
        <v>108.8942</v>
      </c>
    </row>
    <row r="232" spans="1:8" s="197" customFormat="1" ht="19.5" customHeight="1">
      <c r="A232" s="220">
        <v>165</v>
      </c>
      <c r="B232" s="225">
        <v>374</v>
      </c>
      <c r="C232" s="226">
        <v>2072</v>
      </c>
      <c r="D232" s="227" t="s">
        <v>1796</v>
      </c>
      <c r="E232" s="314"/>
      <c r="F232" s="227" t="s">
        <v>445</v>
      </c>
      <c r="G232" s="229">
        <v>110.15910000000001</v>
      </c>
      <c r="H232" s="230">
        <v>108.7891</v>
      </c>
    </row>
    <row r="233" spans="1:8" s="197" customFormat="1" ht="19.5" customHeight="1">
      <c r="A233" s="220">
        <v>166</v>
      </c>
      <c r="B233" s="225">
        <v>450</v>
      </c>
      <c r="C233" s="226">
        <v>2256</v>
      </c>
      <c r="D233" s="227" t="s">
        <v>1906</v>
      </c>
      <c r="E233" s="314" t="s">
        <v>445</v>
      </c>
      <c r="F233" s="314" t="s">
        <v>445</v>
      </c>
      <c r="G233" s="229">
        <v>110.0077</v>
      </c>
      <c r="H233" s="230">
        <v>108.6377</v>
      </c>
    </row>
    <row r="234" spans="1:8" s="197" customFormat="1" ht="19.5" customHeight="1">
      <c r="A234" s="220"/>
      <c r="B234" s="225"/>
      <c r="C234" s="226"/>
      <c r="D234" s="227"/>
      <c r="E234" s="313"/>
      <c r="F234" s="227"/>
      <c r="G234" s="229"/>
      <c r="H234" s="230">
        <v>0</v>
      </c>
    </row>
    <row r="235" spans="1:8" s="197" customFormat="1" ht="19.5" customHeight="1">
      <c r="A235" s="224" t="s">
        <v>1700</v>
      </c>
      <c r="B235" s="225"/>
      <c r="C235" s="226"/>
      <c r="D235" s="221" t="s">
        <v>254</v>
      </c>
      <c r="E235" s="313"/>
      <c r="F235" s="227"/>
      <c r="G235" s="229"/>
      <c r="H235" s="230">
        <v>0</v>
      </c>
    </row>
    <row r="236" spans="1:8" s="197" customFormat="1" ht="19.5" customHeight="1">
      <c r="A236" s="220">
        <v>167</v>
      </c>
      <c r="B236" s="225">
        <v>19</v>
      </c>
      <c r="C236" s="226" t="s">
        <v>602</v>
      </c>
      <c r="D236" s="227" t="s">
        <v>1149</v>
      </c>
      <c r="E236" s="314" t="s">
        <v>1479</v>
      </c>
      <c r="F236" s="227" t="s">
        <v>496</v>
      </c>
      <c r="G236" s="229">
        <v>109.61410000000001</v>
      </c>
      <c r="H236" s="230">
        <v>108.2441</v>
      </c>
    </row>
    <row r="237" spans="1:8" s="197" customFormat="1" ht="19.5" customHeight="1">
      <c r="A237" s="220">
        <v>168</v>
      </c>
      <c r="B237" s="225">
        <v>182</v>
      </c>
      <c r="C237" s="226" t="s">
        <v>760</v>
      </c>
      <c r="D237" s="227" t="s">
        <v>169</v>
      </c>
      <c r="E237" s="232" t="s">
        <v>1480</v>
      </c>
      <c r="F237" s="227" t="s">
        <v>551</v>
      </c>
      <c r="G237" s="229">
        <v>109.9534</v>
      </c>
      <c r="H237" s="230">
        <v>108.5834</v>
      </c>
    </row>
    <row r="238" spans="1:8" s="197" customFormat="1" ht="19.5" customHeight="1">
      <c r="A238" s="220">
        <v>169</v>
      </c>
      <c r="B238" s="225">
        <v>121</v>
      </c>
      <c r="C238" s="226" t="s">
        <v>702</v>
      </c>
      <c r="D238" s="227" t="s">
        <v>1230</v>
      </c>
      <c r="E238" s="312" t="s">
        <v>1481</v>
      </c>
      <c r="F238" s="227" t="s">
        <v>527</v>
      </c>
      <c r="G238" s="229">
        <v>109.7838</v>
      </c>
      <c r="H238" s="230">
        <v>108.4138</v>
      </c>
    </row>
    <row r="239" spans="1:8" s="197" customFormat="1" ht="19.5" customHeight="1">
      <c r="A239" s="220">
        <v>170</v>
      </c>
      <c r="B239" s="225">
        <v>37</v>
      </c>
      <c r="C239" s="226" t="s">
        <v>620</v>
      </c>
      <c r="D239" s="227" t="s">
        <v>1164</v>
      </c>
      <c r="E239" s="314" t="s">
        <v>1482</v>
      </c>
      <c r="F239" s="227" t="s">
        <v>272</v>
      </c>
      <c r="G239" s="229">
        <v>109.9012</v>
      </c>
      <c r="H239" s="230">
        <v>108.5312</v>
      </c>
    </row>
    <row r="240" spans="1:8" s="197" customFormat="1" ht="19.5" customHeight="1">
      <c r="A240" s="220">
        <v>171</v>
      </c>
      <c r="B240" s="225">
        <v>358</v>
      </c>
      <c r="C240" s="226">
        <v>2017</v>
      </c>
      <c r="D240" s="227" t="s">
        <v>1725</v>
      </c>
      <c r="E240" s="314" t="s">
        <v>1736</v>
      </c>
      <c r="F240" s="227" t="s">
        <v>496</v>
      </c>
      <c r="G240" s="229">
        <v>109.7709</v>
      </c>
      <c r="H240" s="230">
        <v>108.4009</v>
      </c>
    </row>
    <row r="241" spans="1:8" s="197" customFormat="1" ht="19.5" customHeight="1">
      <c r="A241" s="220">
        <v>172</v>
      </c>
      <c r="B241" s="225">
        <v>429</v>
      </c>
      <c r="C241" s="226">
        <v>2209</v>
      </c>
      <c r="D241" s="227" t="s">
        <v>1887</v>
      </c>
      <c r="E241" s="314"/>
      <c r="F241" s="227" t="s">
        <v>496</v>
      </c>
      <c r="G241" s="229">
        <v>109.6919</v>
      </c>
      <c r="H241" s="230">
        <v>108.3219</v>
      </c>
    </row>
    <row r="242" spans="1:8" s="197" customFormat="1" ht="19.5" customHeight="1">
      <c r="A242" s="220"/>
      <c r="B242" s="225"/>
      <c r="C242" s="226"/>
      <c r="D242" s="227"/>
      <c r="E242" s="313"/>
      <c r="F242" s="227"/>
      <c r="G242" s="229"/>
      <c r="H242" s="230"/>
    </row>
    <row r="243" spans="1:8" s="197" customFormat="1" ht="19.5" customHeight="1">
      <c r="A243" s="224" t="s">
        <v>1700</v>
      </c>
      <c r="B243" s="225"/>
      <c r="C243" s="226"/>
      <c r="D243" s="221" t="s">
        <v>375</v>
      </c>
      <c r="E243" s="313"/>
      <c r="F243" s="227"/>
      <c r="G243" s="229"/>
      <c r="H243" s="230"/>
    </row>
    <row r="244" spans="1:8" s="197" customFormat="1" ht="19.5" customHeight="1">
      <c r="A244" s="220">
        <v>173</v>
      </c>
      <c r="B244" s="225">
        <v>327</v>
      </c>
      <c r="C244" s="226" t="s">
        <v>1025</v>
      </c>
      <c r="D244" s="227" t="s">
        <v>1337</v>
      </c>
      <c r="E244" s="234" t="s">
        <v>1483</v>
      </c>
      <c r="F244" s="227" t="s">
        <v>951</v>
      </c>
      <c r="G244" s="229">
        <v>109.6644</v>
      </c>
      <c r="H244" s="230">
        <v>108.2944</v>
      </c>
    </row>
    <row r="245" spans="1:8" s="197" customFormat="1" ht="19.5" customHeight="1">
      <c r="A245" s="220">
        <v>174</v>
      </c>
      <c r="B245" s="225">
        <v>161</v>
      </c>
      <c r="C245" s="226" t="s">
        <v>739</v>
      </c>
      <c r="D245" s="227" t="s">
        <v>1263</v>
      </c>
      <c r="E245" s="232" t="s">
        <v>1484</v>
      </c>
      <c r="F245" s="227" t="s">
        <v>375</v>
      </c>
      <c r="G245" s="229">
        <v>109.7236</v>
      </c>
      <c r="H245" s="230">
        <v>108.3536</v>
      </c>
    </row>
    <row r="246" spans="1:8" s="197" customFormat="1" ht="19.5" customHeight="1">
      <c r="A246" s="220">
        <v>175</v>
      </c>
      <c r="B246" s="225">
        <v>189</v>
      </c>
      <c r="C246" s="226">
        <v>6487</v>
      </c>
      <c r="D246" s="227" t="s">
        <v>1788</v>
      </c>
      <c r="E246" s="232" t="s">
        <v>1485</v>
      </c>
      <c r="F246" s="227" t="s">
        <v>375</v>
      </c>
      <c r="G246" s="229">
        <v>109.5813</v>
      </c>
      <c r="H246" s="230">
        <v>108.2113</v>
      </c>
    </row>
    <row r="247" spans="1:8" s="197" customFormat="1" ht="19.5" customHeight="1">
      <c r="A247" s="220">
        <v>176</v>
      </c>
      <c r="B247" s="225">
        <v>204</v>
      </c>
      <c r="C247" s="226" t="s">
        <v>782</v>
      </c>
      <c r="D247" s="227" t="s">
        <v>1032</v>
      </c>
      <c r="E247" s="232" t="s">
        <v>1486</v>
      </c>
      <c r="F247" s="227" t="s">
        <v>375</v>
      </c>
      <c r="G247" s="229">
        <v>109.6978</v>
      </c>
      <c r="H247" s="230">
        <v>108.3278</v>
      </c>
    </row>
    <row r="248" spans="1:8" s="197" customFormat="1" ht="19.5" customHeight="1">
      <c r="A248" s="220">
        <v>177</v>
      </c>
      <c r="B248" s="225">
        <v>218</v>
      </c>
      <c r="C248" s="226" t="s">
        <v>796</v>
      </c>
      <c r="D248" s="227" t="s">
        <v>1034</v>
      </c>
      <c r="E248" s="232" t="s">
        <v>1487</v>
      </c>
      <c r="F248" s="227" t="s">
        <v>375</v>
      </c>
      <c r="G248" s="229">
        <v>109.69380000000001</v>
      </c>
      <c r="H248" s="230">
        <v>108.3238</v>
      </c>
    </row>
    <row r="249" spans="1:8" s="197" customFormat="1" ht="19.5" customHeight="1">
      <c r="A249" s="220">
        <v>178</v>
      </c>
      <c r="B249" s="225">
        <v>243</v>
      </c>
      <c r="C249" s="226">
        <v>6174</v>
      </c>
      <c r="D249" s="227" t="s">
        <v>910</v>
      </c>
      <c r="E249" s="232" t="s">
        <v>1488</v>
      </c>
      <c r="F249" s="227" t="s">
        <v>375</v>
      </c>
      <c r="G249" s="229">
        <v>109.8455</v>
      </c>
      <c r="H249" s="230">
        <v>108.4755</v>
      </c>
    </row>
    <row r="250" spans="1:8" s="197" customFormat="1" ht="19.5" customHeight="1">
      <c r="A250" s="220">
        <v>179</v>
      </c>
      <c r="B250" s="225">
        <v>249</v>
      </c>
      <c r="C250" s="226">
        <v>6194</v>
      </c>
      <c r="D250" s="227" t="s">
        <v>1311</v>
      </c>
      <c r="E250" s="232" t="s">
        <v>1489</v>
      </c>
      <c r="F250" s="227" t="s">
        <v>375</v>
      </c>
      <c r="G250" s="229">
        <v>109.6674</v>
      </c>
      <c r="H250" s="230">
        <v>108.2974</v>
      </c>
    </row>
    <row r="251" spans="1:8" s="197" customFormat="1" ht="19.5" customHeight="1">
      <c r="A251" s="220">
        <v>180</v>
      </c>
      <c r="B251" s="225">
        <v>284</v>
      </c>
      <c r="C251" s="226" t="s">
        <v>982</v>
      </c>
      <c r="D251" s="227" t="s">
        <v>1066</v>
      </c>
      <c r="E251" s="228" t="s">
        <v>1490</v>
      </c>
      <c r="F251" s="227" t="s">
        <v>375</v>
      </c>
      <c r="G251" s="229">
        <v>109.8211</v>
      </c>
      <c r="H251" s="230">
        <v>108.4511</v>
      </c>
    </row>
    <row r="252" spans="1:8" s="197" customFormat="1" ht="19.5" customHeight="1">
      <c r="A252" s="220">
        <v>181</v>
      </c>
      <c r="B252" s="225">
        <v>335</v>
      </c>
      <c r="C252" s="226">
        <v>6447</v>
      </c>
      <c r="D252" s="227" t="s">
        <v>906</v>
      </c>
      <c r="E252" s="233" t="s">
        <v>1491</v>
      </c>
      <c r="F252" s="227" t="s">
        <v>375</v>
      </c>
      <c r="G252" s="229">
        <v>109.6486</v>
      </c>
      <c r="H252" s="230">
        <v>108.2786</v>
      </c>
    </row>
    <row r="253" spans="1:8" s="197" customFormat="1" ht="19.5" customHeight="1">
      <c r="A253" s="220">
        <v>182</v>
      </c>
      <c r="B253" s="225">
        <v>348</v>
      </c>
      <c r="C253" s="226">
        <v>6464</v>
      </c>
      <c r="D253" s="227" t="s">
        <v>1360</v>
      </c>
      <c r="E253" s="232" t="s">
        <v>1492</v>
      </c>
      <c r="F253" s="227" t="s">
        <v>375</v>
      </c>
      <c r="G253" s="229">
        <v>109.6486</v>
      </c>
      <c r="H253" s="230">
        <v>108.2786</v>
      </c>
    </row>
    <row r="254" spans="1:8" s="197" customFormat="1" ht="19.5" customHeight="1">
      <c r="A254" s="220">
        <v>183</v>
      </c>
      <c r="B254" s="225">
        <v>362</v>
      </c>
      <c r="C254" s="226">
        <v>6482</v>
      </c>
      <c r="D254" s="227" t="s">
        <v>1749</v>
      </c>
      <c r="E254" s="232" t="s">
        <v>1756</v>
      </c>
      <c r="F254" s="227" t="s">
        <v>375</v>
      </c>
      <c r="G254" s="229">
        <v>109.6486</v>
      </c>
      <c r="H254" s="230">
        <v>108.2786</v>
      </c>
    </row>
    <row r="255" spans="1:8" s="197" customFormat="1" ht="26.25" customHeight="1">
      <c r="A255" s="220">
        <v>184</v>
      </c>
      <c r="B255" s="225">
        <v>371</v>
      </c>
      <c r="C255" s="226">
        <v>6513</v>
      </c>
      <c r="D255" s="227" t="s">
        <v>1792</v>
      </c>
      <c r="E255" s="232" t="s">
        <v>1793</v>
      </c>
      <c r="F255" s="227" t="s">
        <v>375</v>
      </c>
      <c r="G255" s="229">
        <v>109.6262</v>
      </c>
      <c r="H255" s="230">
        <v>108.25619999999999</v>
      </c>
    </row>
    <row r="256" spans="1:8" s="197" customFormat="1" ht="22.5" customHeight="1">
      <c r="A256" s="220">
        <v>185</v>
      </c>
      <c r="B256" s="225">
        <v>378</v>
      </c>
      <c r="C256" s="226">
        <v>6520</v>
      </c>
      <c r="D256" s="227" t="s">
        <v>1802</v>
      </c>
      <c r="E256" s="232" t="s">
        <v>1803</v>
      </c>
      <c r="F256" s="227" t="s">
        <v>375</v>
      </c>
      <c r="G256" s="229">
        <v>109.6491</v>
      </c>
      <c r="H256" s="230">
        <v>108.2791</v>
      </c>
    </row>
    <row r="257" spans="1:8" s="197" customFormat="1" ht="21" customHeight="1">
      <c r="A257" s="220">
        <v>186</v>
      </c>
      <c r="B257" s="225">
        <v>384</v>
      </c>
      <c r="C257" s="226">
        <v>6531</v>
      </c>
      <c r="D257" s="227" t="s">
        <v>1814</v>
      </c>
      <c r="E257" s="232"/>
      <c r="F257" s="227" t="s">
        <v>375</v>
      </c>
      <c r="G257" s="229">
        <v>109.6491</v>
      </c>
      <c r="H257" s="230">
        <v>108.2791</v>
      </c>
    </row>
    <row r="258" spans="1:8" s="197" customFormat="1" ht="21" customHeight="1">
      <c r="A258" s="220">
        <v>187</v>
      </c>
      <c r="B258" s="225">
        <v>401</v>
      </c>
      <c r="C258" s="226">
        <v>6553</v>
      </c>
      <c r="D258" s="227" t="s">
        <v>1828</v>
      </c>
      <c r="E258" s="232" t="s">
        <v>1840</v>
      </c>
      <c r="F258" s="227" t="s">
        <v>375</v>
      </c>
      <c r="G258" s="229">
        <v>109.6491</v>
      </c>
      <c r="H258" s="230">
        <v>108.2791</v>
      </c>
    </row>
    <row r="259" spans="1:8" s="197" customFormat="1" ht="21" customHeight="1">
      <c r="A259" s="220">
        <v>188</v>
      </c>
      <c r="B259" s="225">
        <v>410</v>
      </c>
      <c r="C259" s="226">
        <v>6570</v>
      </c>
      <c r="D259" s="227" t="s">
        <v>1853</v>
      </c>
      <c r="E259" s="232" t="s">
        <v>1857</v>
      </c>
      <c r="F259" s="227" t="s">
        <v>375</v>
      </c>
      <c r="G259" s="229">
        <v>109.6918</v>
      </c>
      <c r="H259" s="230">
        <v>108.3218</v>
      </c>
    </row>
    <row r="260" spans="1:8" s="197" customFormat="1" ht="21" customHeight="1">
      <c r="A260" s="220">
        <v>189</v>
      </c>
      <c r="B260" s="225">
        <v>430</v>
      </c>
      <c r="C260" s="226">
        <v>6600</v>
      </c>
      <c r="D260" s="227" t="s">
        <v>1885</v>
      </c>
      <c r="E260" s="232" t="s">
        <v>1910</v>
      </c>
      <c r="F260" s="227" t="s">
        <v>375</v>
      </c>
      <c r="G260" s="229">
        <v>109.6491</v>
      </c>
      <c r="H260" s="230">
        <v>108.2791</v>
      </c>
    </row>
    <row r="261" spans="1:8" s="197" customFormat="1" ht="21" customHeight="1">
      <c r="A261" s="220">
        <v>190</v>
      </c>
      <c r="B261" s="225">
        <v>452</v>
      </c>
      <c r="C261" s="226">
        <v>1</v>
      </c>
      <c r="D261" s="227" t="s">
        <v>1909</v>
      </c>
      <c r="E261" s="232" t="s">
        <v>1911</v>
      </c>
      <c r="F261" s="227" t="s">
        <v>375</v>
      </c>
      <c r="G261" s="229">
        <v>109.64920000000001</v>
      </c>
      <c r="H261" s="230">
        <v>108.2792</v>
      </c>
    </row>
    <row r="262" spans="1:8" s="197" customFormat="1" ht="21" customHeight="1">
      <c r="A262" s="220">
        <v>191</v>
      </c>
      <c r="B262" s="225">
        <v>454</v>
      </c>
      <c r="C262" s="226">
        <v>3</v>
      </c>
      <c r="D262" s="227" t="s">
        <v>1915</v>
      </c>
      <c r="E262" s="232" t="s">
        <v>1916</v>
      </c>
      <c r="F262" s="227" t="s">
        <v>375</v>
      </c>
      <c r="G262" s="229">
        <v>109.64920000000001</v>
      </c>
      <c r="H262" s="230">
        <v>108.2792</v>
      </c>
    </row>
    <row r="263" spans="1:8" s="197" customFormat="1" ht="19.5" customHeight="1">
      <c r="A263" s="220"/>
      <c r="B263" s="225"/>
      <c r="C263" s="226"/>
      <c r="D263" s="227"/>
      <c r="E263" s="313"/>
      <c r="F263" s="227"/>
      <c r="G263" s="229"/>
      <c r="H263" s="230"/>
    </row>
    <row r="264" spans="1:8" s="197" customFormat="1" ht="19.5" customHeight="1">
      <c r="A264" s="224" t="s">
        <v>1700</v>
      </c>
      <c r="B264" s="225"/>
      <c r="C264" s="226"/>
      <c r="D264" s="221" t="s">
        <v>249</v>
      </c>
      <c r="E264" s="313"/>
      <c r="F264" s="227"/>
      <c r="G264" s="229"/>
      <c r="H264" s="230"/>
    </row>
    <row r="265" spans="1:8" s="197" customFormat="1" ht="19.5" customHeight="1">
      <c r="A265" s="220">
        <v>192</v>
      </c>
      <c r="B265" s="225">
        <v>14</v>
      </c>
      <c r="C265" s="226" t="s">
        <v>597</v>
      </c>
      <c r="D265" s="227" t="s">
        <v>1145</v>
      </c>
      <c r="E265" s="314" t="s">
        <v>1493</v>
      </c>
      <c r="F265" s="227" t="s">
        <v>249</v>
      </c>
      <c r="G265" s="229">
        <v>109.765</v>
      </c>
      <c r="H265" s="230">
        <v>108.395</v>
      </c>
    </row>
    <row r="266" spans="1:8" s="197" customFormat="1" ht="19.5" customHeight="1">
      <c r="A266" s="220">
        <v>193</v>
      </c>
      <c r="B266" s="225">
        <v>88</v>
      </c>
      <c r="C266" s="226">
        <v>1645</v>
      </c>
      <c r="D266" s="227" t="s">
        <v>1202</v>
      </c>
      <c r="E266" s="312" t="s">
        <v>1494</v>
      </c>
      <c r="F266" s="227" t="s">
        <v>249</v>
      </c>
      <c r="G266" s="229">
        <v>111.461</v>
      </c>
      <c r="H266" s="230">
        <v>110.091</v>
      </c>
    </row>
    <row r="267" spans="1:8" s="197" customFormat="1" ht="19.5" customHeight="1">
      <c r="A267" s="220"/>
      <c r="B267" s="225"/>
      <c r="C267" s="226"/>
      <c r="D267" s="227"/>
      <c r="E267" s="313"/>
      <c r="F267" s="227"/>
      <c r="G267" s="229"/>
      <c r="H267" s="230">
        <v>0</v>
      </c>
    </row>
    <row r="268" spans="1:8" s="197" customFormat="1" ht="19.5" customHeight="1">
      <c r="A268" s="224" t="s">
        <v>1700</v>
      </c>
      <c r="B268" s="225"/>
      <c r="C268" s="226"/>
      <c r="D268" s="221" t="s">
        <v>274</v>
      </c>
      <c r="E268" s="313"/>
      <c r="F268" s="227"/>
      <c r="G268" s="229"/>
      <c r="H268" s="230">
        <v>0</v>
      </c>
    </row>
    <row r="269" spans="1:8" s="197" customFormat="1" ht="19.5" customHeight="1">
      <c r="A269" s="220">
        <v>194</v>
      </c>
      <c r="B269" s="225">
        <v>241</v>
      </c>
      <c r="C269" s="226">
        <v>1626</v>
      </c>
      <c r="D269" s="227" t="s">
        <v>1307</v>
      </c>
      <c r="E269" s="232" t="s">
        <v>1495</v>
      </c>
      <c r="F269" s="227" t="s">
        <v>569</v>
      </c>
      <c r="G269" s="229">
        <v>110.01230000000001</v>
      </c>
      <c r="H269" s="230">
        <v>108.6423</v>
      </c>
    </row>
    <row r="270" spans="1:8" s="197" customFormat="1" ht="19.5" customHeight="1">
      <c r="A270" s="220">
        <v>195</v>
      </c>
      <c r="B270" s="225">
        <v>39</v>
      </c>
      <c r="C270" s="226" t="s">
        <v>622</v>
      </c>
      <c r="D270" s="227" t="s">
        <v>1166</v>
      </c>
      <c r="E270" s="314" t="s">
        <v>1496</v>
      </c>
      <c r="F270" s="227" t="s">
        <v>274</v>
      </c>
      <c r="G270" s="229">
        <v>110.1318</v>
      </c>
      <c r="H270" s="230">
        <v>108.7618</v>
      </c>
    </row>
    <row r="271" spans="1:8" s="197" customFormat="1" ht="19.5" customHeight="1">
      <c r="A271" s="220">
        <v>196</v>
      </c>
      <c r="B271" s="225">
        <v>73</v>
      </c>
      <c r="C271" s="226" t="s">
        <v>655</v>
      </c>
      <c r="D271" s="227" t="s">
        <v>1191</v>
      </c>
      <c r="E271" s="312" t="s">
        <v>1497</v>
      </c>
      <c r="F271" s="227" t="s">
        <v>274</v>
      </c>
      <c r="G271" s="229">
        <v>110.0044</v>
      </c>
      <c r="H271" s="230">
        <v>108.6344</v>
      </c>
    </row>
    <row r="272" spans="1:8" s="197" customFormat="1" ht="19.5" customHeight="1">
      <c r="A272" s="220">
        <v>197</v>
      </c>
      <c r="B272" s="225">
        <v>107</v>
      </c>
      <c r="C272" s="226" t="s">
        <v>688</v>
      </c>
      <c r="D272" s="227" t="s">
        <v>1216</v>
      </c>
      <c r="E272" s="312" t="s">
        <v>1498</v>
      </c>
      <c r="F272" s="227" t="s">
        <v>274</v>
      </c>
      <c r="G272" s="229">
        <v>110.2362</v>
      </c>
      <c r="H272" s="230">
        <v>108.86619999999999</v>
      </c>
    </row>
    <row r="273" spans="1:8" s="197" customFormat="1" ht="19.5" customHeight="1">
      <c r="A273" s="220">
        <v>198</v>
      </c>
      <c r="B273" s="225">
        <v>141</v>
      </c>
      <c r="C273" s="226" t="s">
        <v>721</v>
      </c>
      <c r="D273" s="227" t="s">
        <v>1246</v>
      </c>
      <c r="E273" s="232" t="s">
        <v>1499</v>
      </c>
      <c r="F273" s="227" t="s">
        <v>274</v>
      </c>
      <c r="G273" s="229">
        <v>110.1318</v>
      </c>
      <c r="H273" s="230">
        <v>108.7618</v>
      </c>
    </row>
    <row r="274" spans="1:8" s="197" customFormat="1" ht="19.5" customHeight="1">
      <c r="A274" s="220">
        <v>199</v>
      </c>
      <c r="B274" s="225">
        <v>229</v>
      </c>
      <c r="C274" s="226" t="s">
        <v>807</v>
      </c>
      <c r="D274" s="227" t="s">
        <v>1040</v>
      </c>
      <c r="E274" s="232" t="s">
        <v>1500</v>
      </c>
      <c r="F274" s="227" t="s">
        <v>274</v>
      </c>
      <c r="G274" s="229">
        <v>110.17410000000001</v>
      </c>
      <c r="H274" s="230">
        <v>108.8041</v>
      </c>
    </row>
    <row r="275" spans="1:8" s="197" customFormat="1" ht="19.5" customHeight="1">
      <c r="A275" s="220">
        <v>200</v>
      </c>
      <c r="B275" s="225">
        <v>323</v>
      </c>
      <c r="C275" s="226" t="s">
        <v>1021</v>
      </c>
      <c r="D275" s="227" t="s">
        <v>1096</v>
      </c>
      <c r="E275" s="312" t="s">
        <v>1501</v>
      </c>
      <c r="F275" s="227" t="s">
        <v>274</v>
      </c>
      <c r="G275" s="229">
        <v>110.1337</v>
      </c>
      <c r="H275" s="230">
        <v>108.7637</v>
      </c>
    </row>
    <row r="276" spans="1:8" s="197" customFormat="1" ht="19.5" customHeight="1">
      <c r="A276" s="220">
        <v>201</v>
      </c>
      <c r="B276" s="225">
        <v>71</v>
      </c>
      <c r="C276" s="226" t="s">
        <v>653</v>
      </c>
      <c r="D276" s="227" t="s">
        <v>1189</v>
      </c>
      <c r="E276" s="312" t="s">
        <v>1502</v>
      </c>
      <c r="F276" s="227" t="s">
        <v>299</v>
      </c>
      <c r="G276" s="229">
        <v>110.0785</v>
      </c>
      <c r="H276" s="230">
        <v>108.7085</v>
      </c>
    </row>
    <row r="277" spans="1:8" s="197" customFormat="1" ht="19.5" customHeight="1">
      <c r="A277" s="220">
        <v>202</v>
      </c>
      <c r="B277" s="225">
        <v>90</v>
      </c>
      <c r="C277" s="226" t="s">
        <v>671</v>
      </c>
      <c r="D277" s="227" t="s">
        <v>1204</v>
      </c>
      <c r="E277" s="232" t="s">
        <v>1503</v>
      </c>
      <c r="F277" s="227" t="s">
        <v>299</v>
      </c>
      <c r="G277" s="229">
        <v>110.17410000000001</v>
      </c>
      <c r="H277" s="230">
        <v>108.8041</v>
      </c>
    </row>
    <row r="278" spans="1:8" s="197" customFormat="1" ht="19.5" customHeight="1">
      <c r="A278" s="220">
        <v>203</v>
      </c>
      <c r="B278" s="225">
        <v>394</v>
      </c>
      <c r="C278" s="226">
        <v>2117</v>
      </c>
      <c r="D278" s="227" t="s">
        <v>1823</v>
      </c>
      <c r="E278" s="232" t="s">
        <v>1830</v>
      </c>
      <c r="F278" s="227" t="s">
        <v>274</v>
      </c>
      <c r="G278" s="229">
        <v>110.0604</v>
      </c>
      <c r="H278" s="230">
        <v>108.6904</v>
      </c>
    </row>
    <row r="279" spans="1:8" s="197" customFormat="1" ht="19.5" customHeight="1">
      <c r="A279" s="220">
        <v>204</v>
      </c>
      <c r="B279" s="225">
        <v>416</v>
      </c>
      <c r="C279" s="226">
        <v>2142</v>
      </c>
      <c r="D279" s="227" t="s">
        <v>1861</v>
      </c>
      <c r="E279" s="232" t="s">
        <v>1870</v>
      </c>
      <c r="F279" s="227" t="s">
        <v>274</v>
      </c>
      <c r="G279" s="229">
        <v>110.03410000000001</v>
      </c>
      <c r="H279" s="230">
        <v>108.6641</v>
      </c>
    </row>
    <row r="280" spans="1:8" s="197" customFormat="1" ht="19.5" customHeight="1">
      <c r="A280" s="220">
        <v>205</v>
      </c>
      <c r="B280" s="225">
        <v>422</v>
      </c>
      <c r="C280" s="226">
        <v>2192</v>
      </c>
      <c r="D280" s="227" t="s">
        <v>1879</v>
      </c>
      <c r="E280" s="313" t="s">
        <v>274</v>
      </c>
      <c r="F280" s="227" t="s">
        <v>274</v>
      </c>
      <c r="G280" s="229">
        <v>110.10640000000001</v>
      </c>
      <c r="H280" s="230">
        <v>108.7364</v>
      </c>
    </row>
    <row r="281" spans="1:8" s="197" customFormat="1" ht="19.5" customHeight="1">
      <c r="A281" s="220">
        <v>206</v>
      </c>
      <c r="B281" s="225">
        <v>455</v>
      </c>
      <c r="C281" s="226">
        <v>4</v>
      </c>
      <c r="D281" s="227" t="s">
        <v>1913</v>
      </c>
      <c r="E281" s="313" t="s">
        <v>274</v>
      </c>
      <c r="F281" s="227" t="s">
        <v>274</v>
      </c>
      <c r="G281" s="229">
        <v>110.03410000000001</v>
      </c>
      <c r="H281" s="230">
        <v>108.6641</v>
      </c>
    </row>
    <row r="282" spans="1:8" s="197" customFormat="1" ht="19.5" customHeight="1">
      <c r="A282" s="220">
        <v>207</v>
      </c>
      <c r="B282" s="225">
        <v>459</v>
      </c>
      <c r="C282" s="226">
        <v>8</v>
      </c>
      <c r="D282" s="227" t="s">
        <v>1924</v>
      </c>
      <c r="E282" s="313" t="s">
        <v>274</v>
      </c>
      <c r="F282" s="227" t="s">
        <v>274</v>
      </c>
      <c r="G282" s="229">
        <v>110.0077</v>
      </c>
      <c r="H282" s="230">
        <v>108.6377</v>
      </c>
    </row>
    <row r="283" spans="1:8" s="197" customFormat="1" ht="19.5" customHeight="1">
      <c r="A283" s="220"/>
      <c r="B283" s="225"/>
      <c r="C283" s="226"/>
      <c r="D283" s="227"/>
      <c r="E283" s="313"/>
      <c r="F283" s="227"/>
      <c r="G283" s="229"/>
      <c r="H283" s="230"/>
    </row>
    <row r="284" spans="1:8" s="197" customFormat="1" ht="19.5" customHeight="1">
      <c r="A284" s="224" t="s">
        <v>1700</v>
      </c>
      <c r="B284" s="225"/>
      <c r="C284" s="226"/>
      <c r="D284" s="221" t="s">
        <v>478</v>
      </c>
      <c r="E284" s="313"/>
      <c r="F284" s="227"/>
      <c r="G284" s="229"/>
      <c r="H284" s="230"/>
    </row>
    <row r="285" spans="1:8" s="197" customFormat="1" ht="19.5" customHeight="1">
      <c r="A285" s="220">
        <v>208</v>
      </c>
      <c r="B285" s="225">
        <v>176</v>
      </c>
      <c r="C285" s="226" t="s">
        <v>754</v>
      </c>
      <c r="D285" s="227" t="s">
        <v>1274</v>
      </c>
      <c r="E285" s="232" t="s">
        <v>1504</v>
      </c>
      <c r="F285" s="227" t="s">
        <v>547</v>
      </c>
      <c r="G285" s="229">
        <v>109.8785</v>
      </c>
      <c r="H285" s="230">
        <v>108.5085</v>
      </c>
    </row>
    <row r="286" spans="1:8" s="197" customFormat="1" ht="19.5" customHeight="1">
      <c r="A286" s="220">
        <v>209</v>
      </c>
      <c r="B286" s="225">
        <v>166</v>
      </c>
      <c r="C286" s="226" t="s">
        <v>744</v>
      </c>
      <c r="D286" s="227" t="s">
        <v>1175</v>
      </c>
      <c r="E286" s="232" t="s">
        <v>1505</v>
      </c>
      <c r="F286" s="227" t="s">
        <v>478</v>
      </c>
      <c r="G286" s="229">
        <v>109.9711</v>
      </c>
      <c r="H286" s="230">
        <v>108.6011</v>
      </c>
    </row>
    <row r="287" spans="1:8" s="197" customFormat="1" ht="19.5" customHeight="1">
      <c r="A287" s="220">
        <v>210</v>
      </c>
      <c r="B287" s="225">
        <v>283</v>
      </c>
      <c r="C287" s="226" t="s">
        <v>981</v>
      </c>
      <c r="D287" s="227" t="s">
        <v>1065</v>
      </c>
      <c r="E287" s="228" t="s">
        <v>1506</v>
      </c>
      <c r="F287" s="227" t="s">
        <v>478</v>
      </c>
      <c r="G287" s="229">
        <v>110.7048</v>
      </c>
      <c r="H287" s="230">
        <v>109.3348</v>
      </c>
    </row>
    <row r="288" spans="1:8" s="197" customFormat="1" ht="19.5" customHeight="1">
      <c r="A288" s="220">
        <v>211</v>
      </c>
      <c r="B288" s="225">
        <v>383</v>
      </c>
      <c r="C288" s="226">
        <v>6529</v>
      </c>
      <c r="D288" s="227" t="s">
        <v>1811</v>
      </c>
      <c r="E288" s="228" t="s">
        <v>1813</v>
      </c>
      <c r="F288" s="227" t="s">
        <v>478</v>
      </c>
      <c r="G288" s="229">
        <v>110.3828</v>
      </c>
      <c r="H288" s="230">
        <v>109.0128</v>
      </c>
    </row>
    <row r="289" spans="1:8" s="197" customFormat="1" ht="19.5" customHeight="1">
      <c r="A289" s="220"/>
      <c r="B289" s="225"/>
      <c r="C289" s="226"/>
      <c r="D289" s="227"/>
      <c r="E289" s="313"/>
      <c r="F289" s="227"/>
      <c r="G289" s="229"/>
      <c r="H289" s="230">
        <v>0</v>
      </c>
    </row>
    <row r="290" spans="1:8" s="197" customFormat="1" ht="19.5" customHeight="1">
      <c r="A290" s="224" t="s">
        <v>1700</v>
      </c>
      <c r="B290" s="225"/>
      <c r="C290" s="226"/>
      <c r="D290" s="221" t="s">
        <v>304</v>
      </c>
      <c r="E290" s="313"/>
      <c r="F290" s="227"/>
      <c r="G290" s="229"/>
      <c r="H290" s="230">
        <v>0</v>
      </c>
    </row>
    <row r="291" spans="1:8" s="197" customFormat="1" ht="19.5" customHeight="1">
      <c r="A291" s="220">
        <v>212</v>
      </c>
      <c r="B291" s="225">
        <v>271</v>
      </c>
      <c r="C291" s="226" t="s">
        <v>969</v>
      </c>
      <c r="D291" s="227" t="s">
        <v>1324</v>
      </c>
      <c r="E291" s="232" t="s">
        <v>1507</v>
      </c>
      <c r="F291" s="227" t="s">
        <v>916</v>
      </c>
      <c r="G291" s="229">
        <v>109.98780000000001</v>
      </c>
      <c r="H291" s="230">
        <v>108.6178</v>
      </c>
    </row>
    <row r="292" spans="1:8" s="197" customFormat="1" ht="19.5" customHeight="1">
      <c r="A292" s="220">
        <v>213</v>
      </c>
      <c r="B292" s="225">
        <v>75</v>
      </c>
      <c r="C292" s="226" t="s">
        <v>657</v>
      </c>
      <c r="D292" s="227" t="s">
        <v>1184</v>
      </c>
      <c r="E292" s="312" t="s">
        <v>1508</v>
      </c>
      <c r="F292" s="227" t="s">
        <v>511</v>
      </c>
      <c r="G292" s="229">
        <v>109.7838</v>
      </c>
      <c r="H292" s="230">
        <v>108.4138</v>
      </c>
    </row>
    <row r="293" spans="1:8" s="197" customFormat="1" ht="19.5" customHeight="1">
      <c r="A293" s="220">
        <v>214</v>
      </c>
      <c r="B293" s="225">
        <v>79</v>
      </c>
      <c r="C293" s="226" t="s">
        <v>661</v>
      </c>
      <c r="D293" s="227" t="s">
        <v>1196</v>
      </c>
      <c r="E293" s="312" t="s">
        <v>1509</v>
      </c>
      <c r="F293" s="227" t="s">
        <v>304</v>
      </c>
      <c r="G293" s="229">
        <v>109.7247</v>
      </c>
      <c r="H293" s="230">
        <v>108.3547</v>
      </c>
    </row>
    <row r="294" spans="1:8" s="197" customFormat="1" ht="19.5" customHeight="1">
      <c r="A294" s="220">
        <v>215</v>
      </c>
      <c r="B294" s="225">
        <v>125</v>
      </c>
      <c r="C294" s="226" t="s">
        <v>706</v>
      </c>
      <c r="D294" s="227" t="s">
        <v>1234</v>
      </c>
      <c r="E294" s="232" t="s">
        <v>1510</v>
      </c>
      <c r="F294" s="227" t="s">
        <v>304</v>
      </c>
      <c r="G294" s="229">
        <v>109.9216</v>
      </c>
      <c r="H294" s="230">
        <v>108.5516</v>
      </c>
    </row>
    <row r="295" spans="1:8" s="197" customFormat="1" ht="19.5" customHeight="1">
      <c r="A295" s="220">
        <v>216</v>
      </c>
      <c r="B295" s="225">
        <v>245</v>
      </c>
      <c r="C295" s="226">
        <v>1635</v>
      </c>
      <c r="D295" s="227" t="s">
        <v>1309</v>
      </c>
      <c r="E295" s="232" t="s">
        <v>1511</v>
      </c>
      <c r="F295" s="227" t="s">
        <v>304</v>
      </c>
      <c r="G295" s="229">
        <v>109.7059</v>
      </c>
      <c r="H295" s="230">
        <v>108.3359</v>
      </c>
    </row>
    <row r="296" spans="1:8" s="197" customFormat="1" ht="19.5" customHeight="1">
      <c r="A296" s="220">
        <v>217</v>
      </c>
      <c r="B296" s="225">
        <v>168</v>
      </c>
      <c r="C296" s="226" t="s">
        <v>746</v>
      </c>
      <c r="D296" s="227" t="s">
        <v>1030</v>
      </c>
      <c r="E296" s="232" t="s">
        <v>1512</v>
      </c>
      <c r="F296" s="227" t="s">
        <v>259</v>
      </c>
      <c r="G296" s="229">
        <v>109.8073</v>
      </c>
      <c r="H296" s="230">
        <v>108.4373</v>
      </c>
    </row>
    <row r="297" spans="1:8" s="197" customFormat="1" ht="19.5" customHeight="1">
      <c r="A297" s="220">
        <v>218</v>
      </c>
      <c r="B297" s="225">
        <v>61</v>
      </c>
      <c r="C297" s="226" t="s">
        <v>643</v>
      </c>
      <c r="D297" s="227" t="s">
        <v>1182</v>
      </c>
      <c r="E297" s="232" t="s">
        <v>1513</v>
      </c>
      <c r="F297" s="227" t="s">
        <v>506</v>
      </c>
      <c r="G297" s="229">
        <v>109.8348</v>
      </c>
      <c r="H297" s="230">
        <v>108.4648</v>
      </c>
    </row>
    <row r="298" spans="1:8" s="197" customFormat="1" ht="19.5" customHeight="1">
      <c r="A298" s="220">
        <v>219</v>
      </c>
      <c r="B298" s="225">
        <v>433</v>
      </c>
      <c r="C298" s="226">
        <v>2221</v>
      </c>
      <c r="D298" s="227" t="s">
        <v>1892</v>
      </c>
      <c r="E298" s="232" t="s">
        <v>304</v>
      </c>
      <c r="F298" s="232" t="s">
        <v>304</v>
      </c>
      <c r="G298" s="229">
        <v>109.85640000000001</v>
      </c>
      <c r="H298" s="230">
        <v>108.4864</v>
      </c>
    </row>
    <row r="299" spans="1:8" s="197" customFormat="1" ht="19.5" customHeight="1">
      <c r="A299" s="220"/>
      <c r="B299" s="225"/>
      <c r="C299" s="226"/>
      <c r="D299" s="227"/>
      <c r="E299" s="313"/>
      <c r="F299" s="227"/>
      <c r="G299" s="229"/>
      <c r="H299" s="230">
        <v>0</v>
      </c>
    </row>
    <row r="300" spans="1:8" s="197" customFormat="1" ht="19.5" customHeight="1">
      <c r="A300" s="224" t="s">
        <v>1700</v>
      </c>
      <c r="B300" s="225"/>
      <c r="C300" s="226"/>
      <c r="D300" s="221" t="s">
        <v>392</v>
      </c>
      <c r="E300" s="313"/>
      <c r="F300" s="227"/>
      <c r="G300" s="229"/>
      <c r="H300" s="230">
        <v>0</v>
      </c>
    </row>
    <row r="301" spans="1:8" s="197" customFormat="1" ht="19.5" customHeight="1">
      <c r="A301" s="220">
        <v>220</v>
      </c>
      <c r="B301" s="225">
        <v>198</v>
      </c>
      <c r="C301" s="226" t="s">
        <v>776</v>
      </c>
      <c r="D301" s="227" t="s">
        <v>1283</v>
      </c>
      <c r="E301" s="232" t="s">
        <v>1514</v>
      </c>
      <c r="F301" s="227" t="s">
        <v>557</v>
      </c>
      <c r="G301" s="229">
        <v>110.2157</v>
      </c>
      <c r="H301" s="230">
        <v>108.8457</v>
      </c>
    </row>
    <row r="302" spans="1:8" s="197" customFormat="1" ht="19.5" customHeight="1">
      <c r="A302" s="220">
        <v>221</v>
      </c>
      <c r="B302" s="225">
        <v>180</v>
      </c>
      <c r="C302" s="226" t="s">
        <v>758</v>
      </c>
      <c r="D302" s="227" t="s">
        <v>1277</v>
      </c>
      <c r="E302" s="232" t="s">
        <v>1515</v>
      </c>
      <c r="F302" s="227" t="s">
        <v>392</v>
      </c>
      <c r="G302" s="229">
        <v>110.2362</v>
      </c>
      <c r="H302" s="230">
        <v>108.86619999999999</v>
      </c>
    </row>
    <row r="303" spans="1:8" s="197" customFormat="1" ht="19.5" customHeight="1">
      <c r="A303" s="220">
        <v>222</v>
      </c>
      <c r="B303" s="225">
        <v>258</v>
      </c>
      <c r="C303" s="226" t="s">
        <v>956</v>
      </c>
      <c r="D303" s="227" t="s">
        <v>1315</v>
      </c>
      <c r="E303" s="232" t="s">
        <v>1516</v>
      </c>
      <c r="F303" s="227" t="s">
        <v>392</v>
      </c>
      <c r="G303" s="229">
        <v>110.67880000000001</v>
      </c>
      <c r="H303" s="230">
        <v>109.3088</v>
      </c>
    </row>
    <row r="304" spans="1:8" s="197" customFormat="1" ht="19.5" customHeight="1">
      <c r="A304" s="220">
        <v>223</v>
      </c>
      <c r="B304" s="225">
        <v>114</v>
      </c>
      <c r="C304" s="226" t="s">
        <v>695</v>
      </c>
      <c r="D304" s="227" t="s">
        <v>1223</v>
      </c>
      <c r="E304" s="312" t="s">
        <v>1517</v>
      </c>
      <c r="F304" s="227" t="s">
        <v>524</v>
      </c>
      <c r="G304" s="229">
        <v>110.3644</v>
      </c>
      <c r="H304" s="230">
        <v>108.9944</v>
      </c>
    </row>
    <row r="305" spans="1:8" s="197" customFormat="1" ht="19.5" customHeight="1">
      <c r="A305" s="220">
        <v>224</v>
      </c>
      <c r="B305" s="225">
        <v>393</v>
      </c>
      <c r="C305" s="226">
        <v>2115</v>
      </c>
      <c r="D305" s="227" t="s">
        <v>1822</v>
      </c>
      <c r="E305" s="312"/>
      <c r="F305" s="227" t="s">
        <v>392</v>
      </c>
      <c r="G305" s="229">
        <v>110.4484</v>
      </c>
      <c r="H305" s="230">
        <v>109.0784</v>
      </c>
    </row>
    <row r="306" spans="1:8" s="197" customFormat="1" ht="19.5" customHeight="1">
      <c r="A306" s="220">
        <v>225</v>
      </c>
      <c r="B306" s="225">
        <v>444</v>
      </c>
      <c r="C306" s="226">
        <v>2246</v>
      </c>
      <c r="D306" s="424" t="s">
        <v>1901</v>
      </c>
      <c r="E306" s="312"/>
      <c r="F306" s="227" t="s">
        <v>392</v>
      </c>
      <c r="G306" s="229">
        <v>110.5143</v>
      </c>
      <c r="H306" s="230">
        <v>109.1443</v>
      </c>
    </row>
    <row r="307" spans="1:8" s="197" customFormat="1" ht="19.5" customHeight="1">
      <c r="A307" s="220">
        <v>226</v>
      </c>
      <c r="B307" s="225">
        <v>467</v>
      </c>
      <c r="C307" s="226">
        <v>16</v>
      </c>
      <c r="D307" s="424" t="s">
        <v>1927</v>
      </c>
      <c r="E307" s="312" t="s">
        <v>1928</v>
      </c>
      <c r="F307" s="227" t="s">
        <v>392</v>
      </c>
      <c r="G307" s="229">
        <v>110.79740000000001</v>
      </c>
      <c r="H307" s="230">
        <v>109.4274</v>
      </c>
    </row>
    <row r="308" spans="1:8" s="197" customFormat="1" ht="19.5" customHeight="1">
      <c r="A308" s="220"/>
      <c r="B308" s="225"/>
      <c r="C308" s="226"/>
      <c r="D308" s="227"/>
      <c r="E308" s="313"/>
      <c r="F308" s="227"/>
      <c r="G308" s="229"/>
      <c r="H308" s="230">
        <v>0</v>
      </c>
    </row>
    <row r="309" spans="1:8" s="197" customFormat="1" ht="19.5" customHeight="1">
      <c r="A309" s="224" t="s">
        <v>1700</v>
      </c>
      <c r="B309" s="225"/>
      <c r="C309" s="226"/>
      <c r="D309" s="221" t="s">
        <v>459</v>
      </c>
      <c r="E309" s="313"/>
      <c r="F309" s="227"/>
      <c r="G309" s="229"/>
      <c r="H309" s="230">
        <v>0</v>
      </c>
    </row>
    <row r="310" spans="1:8" s="197" customFormat="1" ht="19.5" customHeight="1">
      <c r="A310" s="220">
        <v>227</v>
      </c>
      <c r="B310" s="225">
        <v>9</v>
      </c>
      <c r="C310" s="226" t="s">
        <v>592</v>
      </c>
      <c r="D310" s="227" t="s">
        <v>1142</v>
      </c>
      <c r="E310" s="235" t="s">
        <v>1518</v>
      </c>
      <c r="F310" s="227" t="s">
        <v>459</v>
      </c>
      <c r="G310" s="229">
        <v>109.75500000000001</v>
      </c>
      <c r="H310" s="230">
        <v>108.385</v>
      </c>
    </row>
    <row r="311" spans="1:8" s="197" customFormat="1" ht="19.5" customHeight="1">
      <c r="A311" s="220"/>
      <c r="B311" s="225"/>
      <c r="C311" s="226"/>
      <c r="D311" s="227"/>
      <c r="E311" s="313"/>
      <c r="F311" s="227"/>
      <c r="G311" s="229"/>
      <c r="H311" s="230">
        <v>0</v>
      </c>
    </row>
    <row r="312" spans="1:8" s="197" customFormat="1" ht="19.5" customHeight="1">
      <c r="A312" s="224" t="s">
        <v>1700</v>
      </c>
      <c r="B312" s="225"/>
      <c r="C312" s="226"/>
      <c r="D312" s="221" t="s">
        <v>374</v>
      </c>
      <c r="E312" s="313"/>
      <c r="F312" s="227"/>
      <c r="G312" s="229"/>
      <c r="H312" s="230">
        <v>0</v>
      </c>
    </row>
    <row r="313" spans="1:8" s="197" customFormat="1" ht="19.5" customHeight="1">
      <c r="A313" s="220">
        <v>228</v>
      </c>
      <c r="B313" s="225">
        <v>181</v>
      </c>
      <c r="C313" s="226" t="s">
        <v>759</v>
      </c>
      <c r="D313" s="227" t="s">
        <v>168</v>
      </c>
      <c r="E313" s="232" t="s">
        <v>1519</v>
      </c>
      <c r="F313" s="227" t="s">
        <v>550</v>
      </c>
      <c r="G313" s="229">
        <v>109.34</v>
      </c>
      <c r="H313" s="230">
        <v>107.97</v>
      </c>
    </row>
    <row r="314" spans="1:8" s="197" customFormat="1" ht="19.5" customHeight="1">
      <c r="A314" s="220">
        <v>229</v>
      </c>
      <c r="B314" s="225">
        <v>275</v>
      </c>
      <c r="C314" s="226" t="s">
        <v>973</v>
      </c>
      <c r="D314" s="227" t="s">
        <v>1325</v>
      </c>
      <c r="E314" s="232" t="s">
        <v>1520</v>
      </c>
      <c r="F314" s="227" t="s">
        <v>941</v>
      </c>
      <c r="G314" s="229">
        <v>109.34</v>
      </c>
      <c r="H314" s="230">
        <v>107.97</v>
      </c>
    </row>
    <row r="315" spans="1:8" s="197" customFormat="1" ht="19.5" customHeight="1">
      <c r="A315" s="220">
        <v>230</v>
      </c>
      <c r="B315" s="225">
        <v>160</v>
      </c>
      <c r="C315" s="226" t="s">
        <v>738</v>
      </c>
      <c r="D315" s="227" t="s">
        <v>1262</v>
      </c>
      <c r="E315" s="232" t="s">
        <v>1521</v>
      </c>
      <c r="F315" s="227" t="s">
        <v>374</v>
      </c>
      <c r="G315" s="229">
        <v>109.34</v>
      </c>
      <c r="H315" s="230">
        <v>107.97</v>
      </c>
    </row>
    <row r="316" spans="1:8" s="197" customFormat="1" ht="19.5" customHeight="1">
      <c r="A316" s="220">
        <v>231</v>
      </c>
      <c r="B316" s="225">
        <v>201</v>
      </c>
      <c r="C316" s="226" t="s">
        <v>779</v>
      </c>
      <c r="D316" s="227" t="s">
        <v>1285</v>
      </c>
      <c r="E316" s="232" t="s">
        <v>1522</v>
      </c>
      <c r="F316" s="227" t="s">
        <v>558</v>
      </c>
      <c r="G316" s="229">
        <v>109.34</v>
      </c>
      <c r="H316" s="230">
        <v>107.97</v>
      </c>
    </row>
    <row r="317" spans="1:8" s="197" customFormat="1" ht="19.5" customHeight="1">
      <c r="A317" s="220"/>
      <c r="B317" s="225"/>
      <c r="C317" s="226"/>
      <c r="D317" s="227"/>
      <c r="E317" s="313"/>
      <c r="F317" s="227"/>
      <c r="G317" s="229"/>
      <c r="H317" s="230">
        <v>0</v>
      </c>
    </row>
    <row r="318" spans="1:8" s="197" customFormat="1" ht="19.5" customHeight="1">
      <c r="A318" s="224" t="s">
        <v>1700</v>
      </c>
      <c r="B318" s="225"/>
      <c r="C318" s="226"/>
      <c r="D318" s="221" t="s">
        <v>293</v>
      </c>
      <c r="E318" s="313"/>
      <c r="F318" s="227"/>
      <c r="G318" s="229"/>
      <c r="H318" s="230">
        <v>0</v>
      </c>
    </row>
    <row r="319" spans="1:8" s="197" customFormat="1" ht="19.5" customHeight="1">
      <c r="A319" s="220">
        <v>232</v>
      </c>
      <c r="B319" s="225">
        <v>21</v>
      </c>
      <c r="C319" s="226" t="s">
        <v>604</v>
      </c>
      <c r="D319" s="227" t="s">
        <v>1151</v>
      </c>
      <c r="E319" s="314" t="s">
        <v>1523</v>
      </c>
      <c r="F319" s="227" t="s">
        <v>293</v>
      </c>
      <c r="G319" s="229">
        <v>109.7492</v>
      </c>
      <c r="H319" s="230">
        <v>108.3792</v>
      </c>
    </row>
    <row r="320" spans="1:8" s="197" customFormat="1" ht="19.5" customHeight="1">
      <c r="A320" s="220">
        <v>233</v>
      </c>
      <c r="B320" s="225">
        <v>34</v>
      </c>
      <c r="C320" s="226" t="s">
        <v>617</v>
      </c>
      <c r="D320" s="227" t="s">
        <v>1161</v>
      </c>
      <c r="E320" s="314" t="s">
        <v>1524</v>
      </c>
      <c r="F320" s="227" t="s">
        <v>293</v>
      </c>
      <c r="G320" s="229">
        <v>109.69380000000001</v>
      </c>
      <c r="H320" s="230">
        <v>108.3238</v>
      </c>
    </row>
    <row r="321" spans="1:8" s="197" customFormat="1" ht="19.5" customHeight="1">
      <c r="A321" s="220">
        <v>234</v>
      </c>
      <c r="B321" s="225">
        <v>50</v>
      </c>
      <c r="C321" s="226" t="s">
        <v>632</v>
      </c>
      <c r="D321" s="227" t="s">
        <v>1027</v>
      </c>
      <c r="E321" s="315" t="s">
        <v>1525</v>
      </c>
      <c r="F321" s="227" t="s">
        <v>293</v>
      </c>
      <c r="G321" s="229">
        <v>109.7402</v>
      </c>
      <c r="H321" s="230">
        <v>108.3702</v>
      </c>
    </row>
    <row r="322" spans="1:8" s="197" customFormat="1" ht="19.5" customHeight="1">
      <c r="A322" s="220">
        <v>235</v>
      </c>
      <c r="B322" s="225">
        <v>116</v>
      </c>
      <c r="C322" s="226" t="s">
        <v>697</v>
      </c>
      <c r="D322" s="227" t="s">
        <v>1225</v>
      </c>
      <c r="E322" s="312" t="s">
        <v>1526</v>
      </c>
      <c r="F322" s="227" t="s">
        <v>293</v>
      </c>
      <c r="G322" s="229">
        <v>109.7206</v>
      </c>
      <c r="H322" s="230">
        <v>108.3506</v>
      </c>
    </row>
    <row r="323" spans="1:8" s="197" customFormat="1" ht="19.5" customHeight="1">
      <c r="A323" s="220">
        <v>236</v>
      </c>
      <c r="B323" s="225">
        <v>127</v>
      </c>
      <c r="C323" s="226">
        <v>1908</v>
      </c>
      <c r="D323" s="227" t="s">
        <v>1236</v>
      </c>
      <c r="E323" s="232" t="s">
        <v>1527</v>
      </c>
      <c r="F323" s="227" t="s">
        <v>293</v>
      </c>
      <c r="G323" s="229">
        <v>109.6978</v>
      </c>
      <c r="H323" s="230">
        <v>108.3278</v>
      </c>
    </row>
    <row r="324" spans="1:8" s="197" customFormat="1" ht="19.5" customHeight="1">
      <c r="A324" s="220">
        <v>237</v>
      </c>
      <c r="B324" s="225">
        <v>285</v>
      </c>
      <c r="C324" s="226" t="s">
        <v>983</v>
      </c>
      <c r="D324" s="227" t="s">
        <v>1067</v>
      </c>
      <c r="E324" s="228" t="s">
        <v>1528</v>
      </c>
      <c r="F324" s="227" t="s">
        <v>293</v>
      </c>
      <c r="G324" s="229">
        <v>109.6644</v>
      </c>
      <c r="H324" s="230">
        <v>108.2944</v>
      </c>
    </row>
    <row r="325" spans="1:8" s="197" customFormat="1" ht="19.5" customHeight="1">
      <c r="A325" s="220">
        <v>238</v>
      </c>
      <c r="B325" s="225">
        <v>306</v>
      </c>
      <c r="C325" s="226" t="s">
        <v>1004</v>
      </c>
      <c r="D325" s="227" t="s">
        <v>1082</v>
      </c>
      <c r="E325" s="228" t="s">
        <v>1529</v>
      </c>
      <c r="F325" s="227" t="s">
        <v>293</v>
      </c>
      <c r="G325" s="229">
        <v>109.6958</v>
      </c>
      <c r="H325" s="230">
        <v>108.3258</v>
      </c>
    </row>
    <row r="326" spans="1:8" s="197" customFormat="1" ht="19.5" customHeight="1">
      <c r="A326" s="220">
        <v>239</v>
      </c>
      <c r="B326" s="225">
        <v>308</v>
      </c>
      <c r="C326" s="226" t="s">
        <v>1006</v>
      </c>
      <c r="D326" s="227" t="s">
        <v>1334</v>
      </c>
      <c r="E326" s="228" t="s">
        <v>1530</v>
      </c>
      <c r="F326" s="227" t="s">
        <v>293</v>
      </c>
      <c r="G326" s="229">
        <v>109.8073</v>
      </c>
      <c r="H326" s="230">
        <v>108.4373</v>
      </c>
    </row>
    <row r="327" spans="1:8" s="197" customFormat="1" ht="19.5" customHeight="1">
      <c r="A327" s="220">
        <v>240</v>
      </c>
      <c r="B327" s="225">
        <v>322</v>
      </c>
      <c r="C327" s="226" t="s">
        <v>1020</v>
      </c>
      <c r="D327" s="227" t="s">
        <v>1095</v>
      </c>
      <c r="E327" s="312" t="s">
        <v>1531</v>
      </c>
      <c r="F327" s="227" t="s">
        <v>293</v>
      </c>
      <c r="G327" s="229">
        <v>109.8625</v>
      </c>
      <c r="H327" s="230">
        <v>108.49249999999999</v>
      </c>
    </row>
    <row r="328" spans="1:8" s="197" customFormat="1" ht="19.5" customHeight="1">
      <c r="A328" s="220">
        <v>241</v>
      </c>
      <c r="B328" s="225">
        <v>22</v>
      </c>
      <c r="C328" s="226" t="s">
        <v>605</v>
      </c>
      <c r="D328" s="227" t="s">
        <v>1152</v>
      </c>
      <c r="E328" s="314" t="s">
        <v>1532</v>
      </c>
      <c r="F328" s="227" t="s">
        <v>497</v>
      </c>
      <c r="G328" s="229">
        <v>110.1318</v>
      </c>
      <c r="H328" s="230">
        <v>108.7618</v>
      </c>
    </row>
    <row r="329" spans="1:8" s="197" customFormat="1" ht="19.5" customHeight="1">
      <c r="A329" s="220">
        <v>242</v>
      </c>
      <c r="B329" s="225">
        <v>341</v>
      </c>
      <c r="C329" s="226">
        <v>1977</v>
      </c>
      <c r="D329" s="227" t="s">
        <v>1355</v>
      </c>
      <c r="E329" s="228" t="s">
        <v>1533</v>
      </c>
      <c r="F329" s="227" t="s">
        <v>293</v>
      </c>
      <c r="G329" s="229">
        <v>109.8172</v>
      </c>
      <c r="H329" s="230">
        <v>108.4472</v>
      </c>
    </row>
    <row r="330" spans="1:8" s="197" customFormat="1" ht="19.5" customHeight="1">
      <c r="A330" s="220">
        <v>243</v>
      </c>
      <c r="B330" s="225">
        <v>352</v>
      </c>
      <c r="C330" s="226">
        <v>2000</v>
      </c>
      <c r="D330" s="227" t="s">
        <v>1707</v>
      </c>
      <c r="E330" s="228" t="s">
        <v>1709</v>
      </c>
      <c r="F330" s="227" t="s">
        <v>293</v>
      </c>
      <c r="G330" s="229">
        <v>109.89999999999999</v>
      </c>
      <c r="H330" s="230">
        <v>108.5</v>
      </c>
    </row>
    <row r="331" spans="1:8" s="197" customFormat="1" ht="19.5" customHeight="1">
      <c r="A331" s="220">
        <v>244</v>
      </c>
      <c r="B331" s="225">
        <v>370</v>
      </c>
      <c r="C331" s="226">
        <v>2058</v>
      </c>
      <c r="D331" s="227" t="s">
        <v>1787</v>
      </c>
      <c r="E331" s="228" t="s">
        <v>293</v>
      </c>
      <c r="F331" s="227" t="s">
        <v>293</v>
      </c>
      <c r="G331" s="229">
        <v>109.75500000000001</v>
      </c>
      <c r="H331" s="230">
        <v>108.385</v>
      </c>
    </row>
    <row r="332" spans="1:8" s="197" customFormat="1" ht="19.5" customHeight="1">
      <c r="A332" s="220">
        <v>245</v>
      </c>
      <c r="B332" s="225">
        <v>391</v>
      </c>
      <c r="C332" s="226">
        <v>2106</v>
      </c>
      <c r="D332" s="227" t="s">
        <v>1820</v>
      </c>
      <c r="E332" s="228" t="s">
        <v>293</v>
      </c>
      <c r="F332" s="227" t="s">
        <v>293</v>
      </c>
      <c r="G332" s="229">
        <v>109.7512</v>
      </c>
      <c r="H332" s="230">
        <v>108.38119999999999</v>
      </c>
    </row>
    <row r="333" spans="1:8" s="197" customFormat="1" ht="19.5" customHeight="1">
      <c r="A333" s="220">
        <v>246</v>
      </c>
      <c r="B333" s="225">
        <v>408</v>
      </c>
      <c r="C333" s="226">
        <v>2139</v>
      </c>
      <c r="D333" s="227" t="s">
        <v>1851</v>
      </c>
      <c r="E333" s="228" t="s">
        <v>1855</v>
      </c>
      <c r="F333" s="227" t="s">
        <v>293</v>
      </c>
      <c r="G333" s="229">
        <v>109.85640000000001</v>
      </c>
      <c r="H333" s="230">
        <v>108.4864</v>
      </c>
    </row>
    <row r="334" spans="1:8" s="197" customFormat="1" ht="19.5" customHeight="1">
      <c r="A334" s="220">
        <v>247</v>
      </c>
      <c r="B334" s="225">
        <v>420</v>
      </c>
      <c r="C334" s="226">
        <v>2177</v>
      </c>
      <c r="D334" s="227" t="s">
        <v>1875</v>
      </c>
      <c r="E334" s="228" t="s">
        <v>293</v>
      </c>
      <c r="F334" s="227" t="s">
        <v>293</v>
      </c>
      <c r="G334" s="229">
        <v>109.988</v>
      </c>
      <c r="H334" s="230">
        <v>108.618</v>
      </c>
    </row>
    <row r="335" spans="1:8" s="197" customFormat="1" ht="19.5" customHeight="1">
      <c r="A335" s="220">
        <v>248</v>
      </c>
      <c r="B335" s="225">
        <v>447</v>
      </c>
      <c r="C335" s="226">
        <v>2252</v>
      </c>
      <c r="D335" s="424" t="s">
        <v>1905</v>
      </c>
      <c r="E335" s="228" t="s">
        <v>293</v>
      </c>
      <c r="F335" s="227" t="s">
        <v>293</v>
      </c>
      <c r="G335" s="229">
        <v>109.8596</v>
      </c>
      <c r="H335" s="230">
        <v>108.4896</v>
      </c>
    </row>
    <row r="336" spans="1:8" s="197" customFormat="1" ht="19.5" customHeight="1">
      <c r="A336" s="220">
        <v>249</v>
      </c>
      <c r="B336" s="225">
        <v>470</v>
      </c>
      <c r="C336" s="226">
        <v>19</v>
      </c>
      <c r="D336" s="424" t="s">
        <v>1940</v>
      </c>
      <c r="E336" s="228" t="s">
        <v>293</v>
      </c>
      <c r="F336" s="227" t="s">
        <v>293</v>
      </c>
      <c r="G336" s="229">
        <v>109.7478</v>
      </c>
      <c r="H336" s="230">
        <v>108.3778</v>
      </c>
    </row>
    <row r="337" spans="1:8" s="197" customFormat="1" ht="19.5" customHeight="1">
      <c r="A337" s="220">
        <v>250</v>
      </c>
      <c r="B337" s="225">
        <v>478</v>
      </c>
      <c r="C337" s="226">
        <v>29</v>
      </c>
      <c r="D337" s="424" t="s">
        <v>1944</v>
      </c>
      <c r="E337" s="228" t="s">
        <v>1947</v>
      </c>
      <c r="F337" s="227" t="s">
        <v>293</v>
      </c>
      <c r="G337" s="229">
        <v>109.705</v>
      </c>
      <c r="H337" s="230">
        <v>108.335</v>
      </c>
    </row>
    <row r="338" spans="1:8" s="197" customFormat="1" ht="19.5" customHeight="1">
      <c r="A338" s="220"/>
      <c r="B338" s="225"/>
      <c r="C338" s="226"/>
      <c r="D338" s="227"/>
      <c r="E338" s="313"/>
      <c r="F338" s="227"/>
      <c r="G338" s="229"/>
      <c r="H338" s="230"/>
    </row>
    <row r="339" spans="1:8" s="197" customFormat="1" ht="19.5" customHeight="1">
      <c r="A339" s="224" t="s">
        <v>1700</v>
      </c>
      <c r="B339" s="225"/>
      <c r="C339" s="226"/>
      <c r="D339" s="221" t="s">
        <v>403</v>
      </c>
      <c r="E339" s="313"/>
      <c r="F339" s="227"/>
      <c r="G339" s="229"/>
      <c r="H339" s="230"/>
    </row>
    <row r="340" spans="1:8" s="197" customFormat="1" ht="19.5" customHeight="1">
      <c r="A340" s="220">
        <v>251</v>
      </c>
      <c r="B340" s="225">
        <v>191</v>
      </c>
      <c r="C340" s="226" t="s">
        <v>769</v>
      </c>
      <c r="D340" s="227" t="s">
        <v>178</v>
      </c>
      <c r="E340" s="232" t="s">
        <v>1534</v>
      </c>
      <c r="F340" s="227" t="s">
        <v>403</v>
      </c>
      <c r="G340" s="229">
        <v>110.0308</v>
      </c>
      <c r="H340" s="230">
        <v>108.6608</v>
      </c>
    </row>
    <row r="341" spans="1:8" s="197" customFormat="1" ht="19.5" customHeight="1">
      <c r="A341" s="220">
        <v>252</v>
      </c>
      <c r="B341" s="225">
        <v>331</v>
      </c>
      <c r="C341" s="226">
        <v>6409</v>
      </c>
      <c r="D341" s="227" t="s">
        <v>902</v>
      </c>
      <c r="E341" s="234" t="s">
        <v>1535</v>
      </c>
      <c r="F341" s="227" t="s">
        <v>403</v>
      </c>
      <c r="G341" s="229">
        <v>109.8434</v>
      </c>
      <c r="H341" s="230">
        <v>108.4734</v>
      </c>
    </row>
    <row r="342" spans="1:8" s="197" customFormat="1" ht="19.5" customHeight="1">
      <c r="A342" s="220">
        <v>253</v>
      </c>
      <c r="B342" s="225">
        <v>473</v>
      </c>
      <c r="C342" s="226">
        <v>22</v>
      </c>
      <c r="D342" s="227" t="s">
        <v>1934</v>
      </c>
      <c r="E342" s="234" t="s">
        <v>403</v>
      </c>
      <c r="F342" s="227" t="s">
        <v>403</v>
      </c>
      <c r="G342" s="229">
        <v>110.30380000000001</v>
      </c>
      <c r="H342" s="230">
        <v>108.9338</v>
      </c>
    </row>
    <row r="343" spans="1:8" s="197" customFormat="1" ht="19.5" customHeight="1">
      <c r="A343" s="220"/>
      <c r="B343" s="225"/>
      <c r="C343" s="226"/>
      <c r="D343" s="227"/>
      <c r="E343" s="313"/>
      <c r="F343" s="227"/>
      <c r="G343" s="229"/>
      <c r="H343" s="230">
        <v>0</v>
      </c>
    </row>
    <row r="344" spans="1:8" s="197" customFormat="1" ht="19.5" customHeight="1">
      <c r="A344" s="224" t="s">
        <v>1700</v>
      </c>
      <c r="B344" s="225"/>
      <c r="C344" s="226"/>
      <c r="D344" s="221" t="s">
        <v>918</v>
      </c>
      <c r="E344" s="313"/>
      <c r="F344" s="227"/>
      <c r="G344" s="229"/>
      <c r="H344" s="230">
        <v>0</v>
      </c>
    </row>
    <row r="345" spans="1:8" s="197" customFormat="1" ht="19.5" customHeight="1">
      <c r="A345" s="220">
        <v>254</v>
      </c>
      <c r="B345" s="225">
        <v>274</v>
      </c>
      <c r="C345" s="226" t="s">
        <v>972</v>
      </c>
      <c r="D345" s="227" t="s">
        <v>1061</v>
      </c>
      <c r="E345" s="232" t="s">
        <v>1536</v>
      </c>
      <c r="F345" s="227" t="s">
        <v>940</v>
      </c>
      <c r="G345" s="229">
        <v>109.7217</v>
      </c>
      <c r="H345" s="230">
        <v>108.3517</v>
      </c>
    </row>
    <row r="346" spans="1:8" s="197" customFormat="1" ht="19.5" customHeight="1">
      <c r="A346" s="220"/>
      <c r="B346" s="225"/>
      <c r="C346" s="226"/>
      <c r="D346" s="227"/>
      <c r="E346" s="313"/>
      <c r="F346" s="227"/>
      <c r="G346" s="229"/>
      <c r="H346" s="230">
        <v>0</v>
      </c>
    </row>
    <row r="347" spans="1:8" s="197" customFormat="1" ht="19.5" customHeight="1">
      <c r="A347" s="224" t="s">
        <v>1700</v>
      </c>
      <c r="B347" s="225"/>
      <c r="C347" s="226"/>
      <c r="D347" s="221" t="s">
        <v>418</v>
      </c>
      <c r="E347" s="313"/>
      <c r="F347" s="227"/>
      <c r="G347" s="229"/>
      <c r="H347" s="230">
        <v>0</v>
      </c>
    </row>
    <row r="348" spans="1:8" s="197" customFormat="1" ht="19.5" customHeight="1">
      <c r="A348" s="220">
        <v>255</v>
      </c>
      <c r="B348" s="225">
        <v>206</v>
      </c>
      <c r="C348" s="226" t="s">
        <v>784</v>
      </c>
      <c r="D348" s="227" t="s">
        <v>1289</v>
      </c>
      <c r="E348" s="232" t="s">
        <v>1537</v>
      </c>
      <c r="F348" s="227" t="s">
        <v>418</v>
      </c>
      <c r="G348" s="229">
        <v>109.8782</v>
      </c>
      <c r="H348" s="230">
        <v>108.5082</v>
      </c>
    </row>
    <row r="349" spans="1:8" s="197" customFormat="1" ht="19.5" customHeight="1">
      <c r="A349" s="220">
        <v>256</v>
      </c>
      <c r="B349" s="225">
        <v>217</v>
      </c>
      <c r="C349" s="226" t="s">
        <v>795</v>
      </c>
      <c r="D349" s="227" t="s">
        <v>1298</v>
      </c>
      <c r="E349" s="232" t="s">
        <v>1538</v>
      </c>
      <c r="F349" s="227" t="s">
        <v>418</v>
      </c>
      <c r="G349" s="229">
        <v>110.182</v>
      </c>
      <c r="H349" s="230">
        <v>108.812</v>
      </c>
    </row>
    <row r="350" spans="1:8" s="197" customFormat="1" ht="19.5" customHeight="1">
      <c r="A350" s="220"/>
      <c r="B350" s="225"/>
      <c r="C350" s="226"/>
      <c r="D350" s="227"/>
      <c r="E350" s="313"/>
      <c r="F350" s="227"/>
      <c r="G350" s="229"/>
      <c r="H350" s="230">
        <v>0</v>
      </c>
    </row>
    <row r="351" spans="1:8" s="197" customFormat="1" ht="19.5" customHeight="1">
      <c r="A351" s="224" t="s">
        <v>1700</v>
      </c>
      <c r="B351" s="225"/>
      <c r="C351" s="226"/>
      <c r="D351" s="221" t="s">
        <v>491</v>
      </c>
      <c r="E351" s="313"/>
      <c r="F351" s="227"/>
      <c r="G351" s="229"/>
      <c r="H351" s="230">
        <v>0</v>
      </c>
    </row>
    <row r="352" spans="1:8" s="197" customFormat="1" ht="19.5" customHeight="1">
      <c r="A352" s="220">
        <v>257</v>
      </c>
      <c r="B352" s="225">
        <v>240</v>
      </c>
      <c r="C352" s="226">
        <v>1621</v>
      </c>
      <c r="D352" s="227" t="s">
        <v>1306</v>
      </c>
      <c r="E352" s="232" t="s">
        <v>1539</v>
      </c>
      <c r="F352" s="227" t="s">
        <v>568</v>
      </c>
      <c r="G352" s="229">
        <v>109.6239</v>
      </c>
      <c r="H352" s="230">
        <v>108.2539</v>
      </c>
    </row>
    <row r="353" spans="1:8" s="197" customFormat="1" ht="19.5" customHeight="1">
      <c r="A353" s="220">
        <v>258</v>
      </c>
      <c r="B353" s="225">
        <v>364</v>
      </c>
      <c r="C353" s="226">
        <v>2036</v>
      </c>
      <c r="D353" s="227" t="s">
        <v>1751</v>
      </c>
      <c r="E353" s="232" t="s">
        <v>1758</v>
      </c>
      <c r="F353" s="227" t="s">
        <v>568</v>
      </c>
      <c r="G353" s="229">
        <v>110.1279</v>
      </c>
      <c r="H353" s="230">
        <v>108.75789999999999</v>
      </c>
    </row>
    <row r="354" spans="1:8" s="197" customFormat="1" ht="19.5" customHeight="1">
      <c r="A354" s="220">
        <v>259</v>
      </c>
      <c r="B354" s="225">
        <v>388</v>
      </c>
      <c r="C354" s="226">
        <v>2100</v>
      </c>
      <c r="D354" s="227" t="s">
        <v>1818</v>
      </c>
      <c r="E354" s="232"/>
      <c r="F354" s="227" t="s">
        <v>491</v>
      </c>
      <c r="G354" s="229">
        <v>110.05380000000001</v>
      </c>
      <c r="H354" s="230">
        <v>108.6838</v>
      </c>
    </row>
    <row r="355" spans="1:8" s="197" customFormat="1" ht="19.5" customHeight="1">
      <c r="A355" s="220"/>
      <c r="B355" s="225"/>
      <c r="C355" s="226"/>
      <c r="D355" s="227"/>
      <c r="E355" s="313"/>
      <c r="F355" s="227"/>
      <c r="G355" s="229"/>
      <c r="H355" s="230">
        <v>0</v>
      </c>
    </row>
    <row r="356" spans="1:8" s="197" customFormat="1" ht="19.5" customHeight="1">
      <c r="A356" s="224" t="s">
        <v>1700</v>
      </c>
      <c r="B356" s="225"/>
      <c r="C356" s="226"/>
      <c r="D356" s="221" t="s">
        <v>461</v>
      </c>
      <c r="E356" s="313"/>
      <c r="F356" s="227"/>
      <c r="G356" s="229"/>
      <c r="H356" s="230">
        <v>0</v>
      </c>
    </row>
    <row r="357" spans="1:8" s="197" customFormat="1" ht="19.5" customHeight="1">
      <c r="A357" s="220">
        <v>260</v>
      </c>
      <c r="B357" s="225">
        <v>18</v>
      </c>
      <c r="C357" s="226" t="s">
        <v>601</v>
      </c>
      <c r="D357" s="227" t="s">
        <v>1148</v>
      </c>
      <c r="E357" s="314" t="s">
        <v>1540</v>
      </c>
      <c r="F357" s="227" t="s">
        <v>253</v>
      </c>
      <c r="G357" s="229">
        <v>109.9106</v>
      </c>
      <c r="H357" s="230">
        <v>108.5406</v>
      </c>
    </row>
    <row r="358" spans="1:8" s="197" customFormat="1" ht="19.5" customHeight="1">
      <c r="A358" s="220">
        <v>261</v>
      </c>
      <c r="B358" s="225">
        <v>355</v>
      </c>
      <c r="C358" s="226">
        <v>2008</v>
      </c>
      <c r="D358" s="227" t="s">
        <v>1732</v>
      </c>
      <c r="E358" s="314" t="s">
        <v>1733</v>
      </c>
      <c r="F358" s="227" t="s">
        <v>461</v>
      </c>
      <c r="G358" s="229">
        <v>110.1121</v>
      </c>
      <c r="H358" s="230">
        <v>108.7421</v>
      </c>
    </row>
    <row r="359" spans="1:8" s="197" customFormat="1" ht="19.5" customHeight="1">
      <c r="A359" s="220"/>
      <c r="B359" s="225"/>
      <c r="C359" s="226"/>
      <c r="D359" s="227"/>
      <c r="E359" s="313"/>
      <c r="F359" s="227"/>
      <c r="G359" s="229"/>
      <c r="H359" s="230">
        <v>0</v>
      </c>
    </row>
    <row r="360" spans="1:8" s="197" customFormat="1" ht="19.5" customHeight="1">
      <c r="A360" s="224" t="s">
        <v>1700</v>
      </c>
      <c r="B360" s="225"/>
      <c r="C360" s="226"/>
      <c r="D360" s="221" t="s">
        <v>378</v>
      </c>
      <c r="E360" s="313"/>
      <c r="F360" s="227"/>
      <c r="G360" s="229"/>
      <c r="H360" s="230">
        <v>0</v>
      </c>
    </row>
    <row r="361" spans="1:8" s="197" customFormat="1" ht="19.5" customHeight="1">
      <c r="A361" s="220">
        <v>262</v>
      </c>
      <c r="B361" s="225">
        <v>196</v>
      </c>
      <c r="C361" s="226" t="s">
        <v>774</v>
      </c>
      <c r="D361" s="227" t="s">
        <v>182</v>
      </c>
      <c r="E361" s="232" t="s">
        <v>1541</v>
      </c>
      <c r="F361" s="227" t="s">
        <v>556</v>
      </c>
      <c r="G361" s="229">
        <v>109.8348</v>
      </c>
      <c r="H361" s="230">
        <v>108.4648</v>
      </c>
    </row>
    <row r="362" spans="1:8" s="197" customFormat="1" ht="19.5" customHeight="1">
      <c r="A362" s="220">
        <v>263</v>
      </c>
      <c r="B362" s="225">
        <v>29</v>
      </c>
      <c r="C362" s="226" t="s">
        <v>612</v>
      </c>
      <c r="D362" s="227" t="s">
        <v>1157</v>
      </c>
      <c r="E362" s="237" t="s">
        <v>1542</v>
      </c>
      <c r="F362" s="227" t="s">
        <v>378</v>
      </c>
      <c r="G362" s="229">
        <v>109.8455</v>
      </c>
      <c r="H362" s="230">
        <v>108.4755</v>
      </c>
    </row>
    <row r="363" spans="1:8" s="197" customFormat="1" ht="19.5" customHeight="1">
      <c r="A363" s="220">
        <v>264</v>
      </c>
      <c r="B363" s="225">
        <v>62</v>
      </c>
      <c r="C363" s="226" t="s">
        <v>644</v>
      </c>
      <c r="D363" s="227" t="s">
        <v>1183</v>
      </c>
      <c r="E363" s="232" t="s">
        <v>1543</v>
      </c>
      <c r="F363" s="227" t="s">
        <v>378</v>
      </c>
      <c r="G363" s="229">
        <v>109.7539</v>
      </c>
      <c r="H363" s="230">
        <v>108.3839</v>
      </c>
    </row>
    <row r="364" spans="1:8" s="197" customFormat="1" ht="19.5" customHeight="1">
      <c r="A364" s="220">
        <v>265</v>
      </c>
      <c r="B364" s="225">
        <v>78</v>
      </c>
      <c r="C364" s="226" t="s">
        <v>660</v>
      </c>
      <c r="D364" s="227" t="s">
        <v>1195</v>
      </c>
      <c r="E364" s="312" t="s">
        <v>1544</v>
      </c>
      <c r="F364" s="227" t="s">
        <v>378</v>
      </c>
      <c r="G364" s="229">
        <v>109.7402</v>
      </c>
      <c r="H364" s="230">
        <v>108.3702</v>
      </c>
    </row>
    <row r="365" spans="1:8" s="197" customFormat="1" ht="19.5" customHeight="1">
      <c r="A365" s="220">
        <v>266</v>
      </c>
      <c r="B365" s="225">
        <v>137</v>
      </c>
      <c r="C365" s="226" t="s">
        <v>717</v>
      </c>
      <c r="D365" s="227" t="s">
        <v>1243</v>
      </c>
      <c r="E365" s="232" t="s">
        <v>1545</v>
      </c>
      <c r="F365" s="227" t="s">
        <v>378</v>
      </c>
      <c r="G365" s="229">
        <v>109.8348</v>
      </c>
      <c r="H365" s="230">
        <v>108.4648</v>
      </c>
    </row>
    <row r="366" spans="1:8" s="197" customFormat="1" ht="19.5" customHeight="1">
      <c r="A366" s="220">
        <v>267</v>
      </c>
      <c r="B366" s="225">
        <v>164</v>
      </c>
      <c r="C366" s="226" t="s">
        <v>742</v>
      </c>
      <c r="D366" s="227" t="s">
        <v>1266</v>
      </c>
      <c r="E366" s="232" t="s">
        <v>1546</v>
      </c>
      <c r="F366" s="227" t="s">
        <v>541</v>
      </c>
      <c r="G366" s="229">
        <v>109.85560000000001</v>
      </c>
      <c r="H366" s="230">
        <v>108.4856</v>
      </c>
    </row>
    <row r="367" spans="1:8" s="197" customFormat="1" ht="19.5" customHeight="1">
      <c r="A367" s="220">
        <v>268</v>
      </c>
      <c r="B367" s="225">
        <v>254</v>
      </c>
      <c r="C367" s="226">
        <v>1673</v>
      </c>
      <c r="D367" s="227" t="s">
        <v>1312</v>
      </c>
      <c r="E367" s="232" t="s">
        <v>1547</v>
      </c>
      <c r="F367" s="227" t="s">
        <v>541</v>
      </c>
      <c r="G367" s="229">
        <v>109.87440000000001</v>
      </c>
      <c r="H367" s="230">
        <v>108.5044</v>
      </c>
    </row>
    <row r="368" spans="1:8" s="197" customFormat="1" ht="19.5" customHeight="1">
      <c r="A368" s="220">
        <v>269</v>
      </c>
      <c r="B368" s="225">
        <v>330</v>
      </c>
      <c r="C368" s="226">
        <v>1936</v>
      </c>
      <c r="D368" s="227" t="s">
        <v>901</v>
      </c>
      <c r="E368" s="234" t="s">
        <v>1548</v>
      </c>
      <c r="F368" s="227" t="s">
        <v>541</v>
      </c>
      <c r="G368" s="229">
        <v>109.7936</v>
      </c>
      <c r="H368" s="230">
        <v>108.4236</v>
      </c>
    </row>
    <row r="369" spans="1:8" s="197" customFormat="1" ht="19.5" customHeight="1">
      <c r="A369" s="220">
        <v>270</v>
      </c>
      <c r="B369" s="225">
        <v>325</v>
      </c>
      <c r="C369" s="226" t="s">
        <v>1023</v>
      </c>
      <c r="D369" s="227" t="s">
        <v>1097</v>
      </c>
      <c r="E369" s="234" t="s">
        <v>1549</v>
      </c>
      <c r="F369" s="227" t="s">
        <v>927</v>
      </c>
      <c r="G369" s="229">
        <v>109.7539</v>
      </c>
      <c r="H369" s="230">
        <v>108.3839</v>
      </c>
    </row>
    <row r="370" spans="1:8" s="197" customFormat="1" ht="19.5" customHeight="1">
      <c r="A370" s="220">
        <v>271</v>
      </c>
      <c r="B370" s="225">
        <v>91</v>
      </c>
      <c r="C370" s="226" t="s">
        <v>672</v>
      </c>
      <c r="D370" s="227" t="s">
        <v>1205</v>
      </c>
      <c r="E370" s="232" t="s">
        <v>1382</v>
      </c>
      <c r="F370" s="227" t="s">
        <v>514</v>
      </c>
      <c r="G370" s="229">
        <v>110.14240000000001</v>
      </c>
      <c r="H370" s="230">
        <v>108.7724</v>
      </c>
    </row>
    <row r="371" spans="1:8" s="197" customFormat="1" ht="19.5" customHeight="1">
      <c r="A371" s="220"/>
      <c r="B371" s="225"/>
      <c r="C371" s="226"/>
      <c r="D371" s="227"/>
      <c r="E371" s="313"/>
      <c r="F371" s="227"/>
      <c r="G371" s="229"/>
      <c r="H371" s="230">
        <v>0</v>
      </c>
    </row>
    <row r="372" spans="1:8" s="197" customFormat="1" ht="19.5" customHeight="1">
      <c r="A372" s="224" t="s">
        <v>1700</v>
      </c>
      <c r="B372" s="225"/>
      <c r="C372" s="226"/>
      <c r="D372" s="221" t="s">
        <v>492</v>
      </c>
      <c r="E372" s="313"/>
      <c r="F372" s="227"/>
      <c r="G372" s="229"/>
      <c r="H372" s="230">
        <v>0</v>
      </c>
    </row>
    <row r="373" spans="1:8" s="197" customFormat="1" ht="19.5" customHeight="1">
      <c r="A373" s="220">
        <v>272</v>
      </c>
      <c r="B373" s="225">
        <v>295</v>
      </c>
      <c r="C373" s="226" t="s">
        <v>993</v>
      </c>
      <c r="D373" s="227" t="s">
        <v>1333</v>
      </c>
      <c r="E373" s="232" t="s">
        <v>1550</v>
      </c>
      <c r="F373" s="227" t="s">
        <v>492</v>
      </c>
      <c r="G373" s="229">
        <v>110.5772</v>
      </c>
      <c r="H373" s="230">
        <v>109.2072</v>
      </c>
    </row>
    <row r="374" spans="1:8" s="197" customFormat="1" ht="19.5" customHeight="1">
      <c r="A374" s="220">
        <v>273</v>
      </c>
      <c r="B374" s="225">
        <v>4</v>
      </c>
      <c r="C374" s="226" t="s">
        <v>587</v>
      </c>
      <c r="D374" s="227" t="s">
        <v>1137</v>
      </c>
      <c r="E374" s="232" t="s">
        <v>1551</v>
      </c>
      <c r="F374" s="227" t="s">
        <v>492</v>
      </c>
      <c r="G374" s="229">
        <v>110.61970000000001</v>
      </c>
      <c r="H374" s="230">
        <v>109.2497</v>
      </c>
    </row>
    <row r="375" spans="1:8" s="197" customFormat="1" ht="19.5" customHeight="1">
      <c r="A375" s="220">
        <v>274</v>
      </c>
      <c r="B375" s="225">
        <v>118</v>
      </c>
      <c r="C375" s="226" t="s">
        <v>699</v>
      </c>
      <c r="D375" s="227" t="s">
        <v>1227</v>
      </c>
      <c r="E375" s="312" t="s">
        <v>1552</v>
      </c>
      <c r="F375" s="227" t="s">
        <v>492</v>
      </c>
      <c r="G375" s="229">
        <v>110.72540000000001</v>
      </c>
      <c r="H375" s="230">
        <v>109.3554</v>
      </c>
    </row>
    <row r="376" spans="1:8" s="197" customFormat="1" ht="19.5" customHeight="1">
      <c r="A376" s="220">
        <v>275</v>
      </c>
      <c r="B376" s="225">
        <v>289</v>
      </c>
      <c r="C376" s="226" t="s">
        <v>987</v>
      </c>
      <c r="D376" s="227" t="s">
        <v>1330</v>
      </c>
      <c r="E376" s="232" t="s">
        <v>1553</v>
      </c>
      <c r="F376" s="227" t="s">
        <v>492</v>
      </c>
      <c r="G376" s="229">
        <v>110.57350000000001</v>
      </c>
      <c r="H376" s="230">
        <v>109.2035</v>
      </c>
    </row>
    <row r="377" spans="1:8" s="197" customFormat="1" ht="19.5" customHeight="1">
      <c r="A377" s="220"/>
      <c r="B377" s="225"/>
      <c r="C377" s="226"/>
      <c r="D377" s="227"/>
      <c r="E377" s="313"/>
      <c r="F377" s="227"/>
      <c r="G377" s="229"/>
      <c r="H377" s="230">
        <v>0</v>
      </c>
    </row>
    <row r="378" spans="1:8" s="197" customFormat="1" ht="19.5" customHeight="1">
      <c r="A378" s="224" t="s">
        <v>1700</v>
      </c>
      <c r="B378" s="225"/>
      <c r="C378" s="226"/>
      <c r="D378" s="221" t="s">
        <v>427</v>
      </c>
      <c r="E378" s="313"/>
      <c r="F378" s="227"/>
      <c r="G378" s="229"/>
      <c r="H378" s="230">
        <v>0</v>
      </c>
    </row>
    <row r="379" spans="1:8" s="197" customFormat="1" ht="19.5" customHeight="1">
      <c r="A379" s="220">
        <v>276</v>
      </c>
      <c r="B379" s="225">
        <v>104</v>
      </c>
      <c r="C379" s="226" t="s">
        <v>685</v>
      </c>
      <c r="D379" s="227" t="s">
        <v>97</v>
      </c>
      <c r="E379" s="312" t="s">
        <v>1554</v>
      </c>
      <c r="F379" s="227" t="s">
        <v>427</v>
      </c>
      <c r="G379" s="229">
        <v>109.66340000000001</v>
      </c>
      <c r="H379" s="230">
        <v>108.2934</v>
      </c>
    </row>
    <row r="380" spans="1:8" s="197" customFormat="1" ht="19.5" customHeight="1">
      <c r="A380" s="220">
        <v>277</v>
      </c>
      <c r="B380" s="225">
        <v>287</v>
      </c>
      <c r="C380" s="226" t="s">
        <v>985</v>
      </c>
      <c r="D380" s="227" t="s">
        <v>1068</v>
      </c>
      <c r="E380" s="228" t="s">
        <v>1555</v>
      </c>
      <c r="F380" s="227" t="s">
        <v>427</v>
      </c>
      <c r="G380" s="229">
        <v>109.6889</v>
      </c>
      <c r="H380" s="230">
        <v>108.3189</v>
      </c>
    </row>
    <row r="381" spans="1:8" s="197" customFormat="1" ht="19.5" customHeight="1">
      <c r="A381" s="220">
        <v>278</v>
      </c>
      <c r="B381" s="225">
        <v>16</v>
      </c>
      <c r="C381" s="226" t="s">
        <v>599</v>
      </c>
      <c r="D381" s="227" t="s">
        <v>1146</v>
      </c>
      <c r="E381" s="314" t="s">
        <v>1556</v>
      </c>
      <c r="F381" s="227" t="s">
        <v>494</v>
      </c>
      <c r="G381" s="229">
        <v>109.7145</v>
      </c>
      <c r="H381" s="230">
        <v>108.3445</v>
      </c>
    </row>
    <row r="382" spans="1:8" s="197" customFormat="1" ht="19.5" customHeight="1">
      <c r="A382" s="220">
        <v>279</v>
      </c>
      <c r="B382" s="225">
        <v>215</v>
      </c>
      <c r="C382" s="226" t="s">
        <v>793</v>
      </c>
      <c r="D382" s="227" t="s">
        <v>1297</v>
      </c>
      <c r="E382" s="232" t="s">
        <v>1557</v>
      </c>
      <c r="F382" s="227" t="s">
        <v>494</v>
      </c>
      <c r="G382" s="229">
        <v>109.7145</v>
      </c>
      <c r="H382" s="230">
        <v>108.3445</v>
      </c>
    </row>
    <row r="383" spans="1:8" s="197" customFormat="1" ht="19.5" customHeight="1">
      <c r="A383" s="220">
        <v>280</v>
      </c>
      <c r="B383" s="225">
        <v>435</v>
      </c>
      <c r="C383" s="226">
        <v>2226</v>
      </c>
      <c r="D383" s="227" t="s">
        <v>1890</v>
      </c>
      <c r="E383" s="232" t="s">
        <v>1894</v>
      </c>
      <c r="F383" s="232" t="s">
        <v>1894</v>
      </c>
      <c r="G383" s="229">
        <v>109.6491</v>
      </c>
      <c r="H383" s="230">
        <v>108.2791</v>
      </c>
    </row>
    <row r="384" spans="1:8" s="197" customFormat="1" ht="19.5" customHeight="1">
      <c r="A384" s="220"/>
      <c r="B384" s="225"/>
      <c r="C384" s="226"/>
      <c r="D384" s="227"/>
      <c r="E384" s="313"/>
      <c r="F384" s="227"/>
      <c r="G384" s="229"/>
      <c r="H384" s="230">
        <v>0</v>
      </c>
    </row>
    <row r="385" spans="1:8" s="197" customFormat="1" ht="19.5" customHeight="1">
      <c r="A385" s="224" t="s">
        <v>1700</v>
      </c>
      <c r="B385" s="225"/>
      <c r="C385" s="226"/>
      <c r="D385" s="221" t="s">
        <v>935</v>
      </c>
      <c r="E385" s="313"/>
      <c r="F385" s="227"/>
      <c r="G385" s="229"/>
      <c r="H385" s="230">
        <v>0</v>
      </c>
    </row>
    <row r="386" spans="1:8" s="197" customFormat="1" ht="19.5" customHeight="1">
      <c r="A386" s="220">
        <v>281</v>
      </c>
      <c r="B386" s="225">
        <v>290</v>
      </c>
      <c r="C386" s="226" t="s">
        <v>988</v>
      </c>
      <c r="D386" s="227" t="s">
        <v>1070</v>
      </c>
      <c r="E386" s="232" t="s">
        <v>1558</v>
      </c>
      <c r="F386" s="227" t="s">
        <v>920</v>
      </c>
      <c r="G386" s="229">
        <v>110.5115</v>
      </c>
      <c r="H386" s="230">
        <v>109.1415</v>
      </c>
    </row>
    <row r="387" spans="1:8" s="197" customFormat="1" ht="19.5" customHeight="1">
      <c r="A387" s="220">
        <v>282</v>
      </c>
      <c r="B387" s="225">
        <v>409</v>
      </c>
      <c r="C387" s="226">
        <v>6567</v>
      </c>
      <c r="D387" s="227" t="s">
        <v>1852</v>
      </c>
      <c r="E387" s="232" t="s">
        <v>1856</v>
      </c>
      <c r="F387" s="227" t="s">
        <v>935</v>
      </c>
      <c r="G387" s="229">
        <v>110.5965</v>
      </c>
      <c r="H387" s="230">
        <v>109.2265</v>
      </c>
    </row>
    <row r="388" spans="1:8" s="197" customFormat="1" ht="19.5" customHeight="1">
      <c r="A388" s="220">
        <v>283</v>
      </c>
      <c r="B388" s="225">
        <v>448</v>
      </c>
      <c r="C388" s="226">
        <v>6615</v>
      </c>
      <c r="D388" s="424" t="s">
        <v>1903</v>
      </c>
      <c r="E388" s="232"/>
      <c r="F388" s="227" t="s">
        <v>935</v>
      </c>
      <c r="G388" s="229">
        <v>110.5273</v>
      </c>
      <c r="H388" s="230">
        <v>109.15729999999999</v>
      </c>
    </row>
    <row r="389" spans="1:8" s="197" customFormat="1" ht="19.5" customHeight="1">
      <c r="A389" s="220"/>
      <c r="B389" s="225"/>
      <c r="C389" s="226"/>
      <c r="D389" s="227"/>
      <c r="E389" s="313"/>
      <c r="F389" s="227"/>
      <c r="G389" s="229"/>
      <c r="H389" s="230">
        <v>0</v>
      </c>
    </row>
    <row r="390" spans="1:8" s="197" customFormat="1" ht="19.5" customHeight="1">
      <c r="A390" s="224" t="s">
        <v>1700</v>
      </c>
      <c r="B390" s="225"/>
      <c r="C390" s="226"/>
      <c r="D390" s="221" t="s">
        <v>477</v>
      </c>
      <c r="E390" s="313"/>
      <c r="F390" s="227"/>
      <c r="G390" s="229"/>
      <c r="H390" s="230">
        <v>0</v>
      </c>
    </row>
    <row r="391" spans="1:8" s="197" customFormat="1" ht="19.5" customHeight="1">
      <c r="A391" s="220">
        <v>284</v>
      </c>
      <c r="B391" s="225">
        <v>163</v>
      </c>
      <c r="C391" s="226" t="s">
        <v>741</v>
      </c>
      <c r="D391" s="227" t="s">
        <v>1265</v>
      </c>
      <c r="E391" s="232" t="s">
        <v>1559</v>
      </c>
      <c r="F391" s="227" t="s">
        <v>477</v>
      </c>
      <c r="G391" s="229">
        <v>111.74470000000001</v>
      </c>
      <c r="H391" s="230">
        <v>110.3747</v>
      </c>
    </row>
    <row r="392" spans="1:8" s="197" customFormat="1" ht="19.5" customHeight="1">
      <c r="A392" s="220">
        <v>285</v>
      </c>
      <c r="B392" s="225">
        <v>173</v>
      </c>
      <c r="C392" s="226" t="s">
        <v>751</v>
      </c>
      <c r="D392" s="227" t="s">
        <v>1272</v>
      </c>
      <c r="E392" s="232" t="s">
        <v>1560</v>
      </c>
      <c r="F392" s="227" t="s">
        <v>477</v>
      </c>
      <c r="G392" s="229">
        <v>111.9175</v>
      </c>
      <c r="H392" s="230">
        <v>110.5475</v>
      </c>
    </row>
    <row r="393" spans="1:8" s="197" customFormat="1" ht="19.5" customHeight="1">
      <c r="A393" s="220">
        <v>286</v>
      </c>
      <c r="B393" s="225">
        <v>247</v>
      </c>
      <c r="C393" s="226" t="s">
        <v>812</v>
      </c>
      <c r="D393" s="227" t="s">
        <v>1048</v>
      </c>
      <c r="E393" s="232" t="s">
        <v>1561</v>
      </c>
      <c r="F393" s="227" t="s">
        <v>477</v>
      </c>
      <c r="G393" s="229">
        <v>111.4451</v>
      </c>
      <c r="H393" s="230">
        <v>110.07509999999999</v>
      </c>
    </row>
    <row r="394" spans="1:8" s="197" customFormat="1" ht="19.5" customHeight="1">
      <c r="A394" s="220">
        <v>287</v>
      </c>
      <c r="B394" s="225">
        <v>172</v>
      </c>
      <c r="C394" s="226" t="s">
        <v>750</v>
      </c>
      <c r="D394" s="227" t="s">
        <v>1271</v>
      </c>
      <c r="E394" s="232" t="s">
        <v>1562</v>
      </c>
      <c r="F394" s="227" t="s">
        <v>546</v>
      </c>
      <c r="G394" s="229">
        <v>111.0655</v>
      </c>
      <c r="H394" s="230">
        <v>109.6955</v>
      </c>
    </row>
    <row r="395" spans="1:8" s="197" customFormat="1" ht="19.5" customHeight="1">
      <c r="A395" s="220">
        <v>288</v>
      </c>
      <c r="B395" s="225">
        <v>314</v>
      </c>
      <c r="C395" s="226" t="s">
        <v>1012</v>
      </c>
      <c r="D395" s="227" t="s">
        <v>1088</v>
      </c>
      <c r="E395" s="228" t="s">
        <v>1563</v>
      </c>
      <c r="F395" s="227" t="s">
        <v>298</v>
      </c>
      <c r="G395" s="229">
        <v>110.7488</v>
      </c>
      <c r="H395" s="230">
        <v>109.3788</v>
      </c>
    </row>
    <row r="396" spans="1:8" s="197" customFormat="1" ht="19.5" customHeight="1">
      <c r="A396" s="220"/>
      <c r="B396" s="225"/>
      <c r="C396" s="226"/>
      <c r="D396" s="227"/>
      <c r="E396" s="313"/>
      <c r="F396" s="227"/>
      <c r="G396" s="229"/>
      <c r="H396" s="230">
        <v>0</v>
      </c>
    </row>
    <row r="397" spans="1:8" s="197" customFormat="1" ht="19.5" customHeight="1">
      <c r="A397" s="224" t="s">
        <v>1700</v>
      </c>
      <c r="B397" s="225"/>
      <c r="C397" s="226"/>
      <c r="D397" s="221" t="s">
        <v>932</v>
      </c>
      <c r="E397" s="313"/>
      <c r="F397" s="227"/>
      <c r="G397" s="229"/>
      <c r="H397" s="230">
        <v>0</v>
      </c>
    </row>
    <row r="398" spans="1:8" s="197" customFormat="1" ht="19.5" customHeight="1">
      <c r="A398" s="220">
        <v>289</v>
      </c>
      <c r="B398" s="225">
        <v>272</v>
      </c>
      <c r="C398" s="226" t="s">
        <v>970</v>
      </c>
      <c r="D398" s="227" t="s">
        <v>1059</v>
      </c>
      <c r="E398" s="232" t="s">
        <v>1564</v>
      </c>
      <c r="F398" s="227" t="s">
        <v>917</v>
      </c>
      <c r="G398" s="229">
        <v>110.82480000000001</v>
      </c>
      <c r="H398" s="230">
        <v>109.4548</v>
      </c>
    </row>
    <row r="399" spans="1:8" s="197" customFormat="1" ht="19.5" customHeight="1">
      <c r="A399" s="220"/>
      <c r="B399" s="225"/>
      <c r="C399" s="226"/>
      <c r="D399" s="227"/>
      <c r="E399" s="313"/>
      <c r="F399" s="227"/>
      <c r="G399" s="229"/>
      <c r="H399" s="230">
        <v>0</v>
      </c>
    </row>
    <row r="400" spans="1:8" s="197" customFormat="1" ht="19.5" customHeight="1">
      <c r="A400" s="224" t="s">
        <v>1700</v>
      </c>
      <c r="B400" s="225"/>
      <c r="C400" s="226"/>
      <c r="D400" s="221" t="s">
        <v>483</v>
      </c>
      <c r="E400" s="313"/>
      <c r="F400" s="227"/>
      <c r="G400" s="229"/>
      <c r="H400" s="230">
        <v>0</v>
      </c>
    </row>
    <row r="401" spans="1:8" s="197" customFormat="1" ht="19.5" customHeight="1">
      <c r="A401" s="220">
        <v>290</v>
      </c>
      <c r="B401" s="225">
        <v>193</v>
      </c>
      <c r="C401" s="226" t="s">
        <v>771</v>
      </c>
      <c r="D401" s="227" t="s">
        <v>180</v>
      </c>
      <c r="E401" s="232" t="s">
        <v>1565</v>
      </c>
      <c r="F401" s="227" t="s">
        <v>555</v>
      </c>
      <c r="G401" s="229">
        <v>109.34</v>
      </c>
      <c r="H401" s="230">
        <v>107.97</v>
      </c>
    </row>
    <row r="402" spans="1:8" s="197" customFormat="1" ht="19.5" customHeight="1">
      <c r="A402" s="220">
        <v>291</v>
      </c>
      <c r="B402" s="225">
        <v>210</v>
      </c>
      <c r="C402" s="226" t="s">
        <v>788</v>
      </c>
      <c r="D402" s="227" t="s">
        <v>1292</v>
      </c>
      <c r="E402" s="232" t="s">
        <v>1566</v>
      </c>
      <c r="F402" s="227" t="s">
        <v>559</v>
      </c>
      <c r="G402" s="229">
        <v>109.34</v>
      </c>
      <c r="H402" s="230">
        <v>107.97</v>
      </c>
    </row>
    <row r="403" spans="1:8" s="197" customFormat="1" ht="19.5" customHeight="1">
      <c r="A403" s="220">
        <v>292</v>
      </c>
      <c r="B403" s="225">
        <v>251</v>
      </c>
      <c r="C403" s="226">
        <v>1669</v>
      </c>
      <c r="D403" s="227" t="s">
        <v>1050</v>
      </c>
      <c r="E403" s="232" t="s">
        <v>1567</v>
      </c>
      <c r="F403" s="227" t="s">
        <v>559</v>
      </c>
      <c r="G403" s="229">
        <v>109.34</v>
      </c>
      <c r="H403" s="230">
        <v>107.97</v>
      </c>
    </row>
    <row r="404" spans="1:8" s="197" customFormat="1" ht="19.5" customHeight="1">
      <c r="A404" s="220">
        <v>293</v>
      </c>
      <c r="B404" s="225">
        <v>375</v>
      </c>
      <c r="C404" s="226">
        <v>2074</v>
      </c>
      <c r="D404" s="227" t="s">
        <v>1798</v>
      </c>
      <c r="E404" s="232" t="s">
        <v>1800</v>
      </c>
      <c r="F404" s="227" t="s">
        <v>1799</v>
      </c>
      <c r="G404" s="229">
        <v>109.34</v>
      </c>
      <c r="H404" s="230">
        <v>107.97</v>
      </c>
    </row>
    <row r="405" spans="1:8" s="197" customFormat="1" ht="19.5" customHeight="1">
      <c r="A405" s="220"/>
      <c r="B405" s="225"/>
      <c r="C405" s="226"/>
      <c r="D405" s="227"/>
      <c r="E405" s="313"/>
      <c r="F405" s="227"/>
      <c r="G405" s="229"/>
      <c r="H405" s="230">
        <v>0</v>
      </c>
    </row>
    <row r="406" spans="1:8" s="197" customFormat="1" ht="19.5" customHeight="1">
      <c r="A406" s="224" t="s">
        <v>1700</v>
      </c>
      <c r="B406" s="225"/>
      <c r="C406" s="226"/>
      <c r="D406" s="221" t="s">
        <v>473</v>
      </c>
      <c r="E406" s="313"/>
      <c r="F406" s="227"/>
      <c r="G406" s="229"/>
      <c r="H406" s="230">
        <v>0</v>
      </c>
    </row>
    <row r="407" spans="1:8" s="197" customFormat="1" ht="19.5" customHeight="1">
      <c r="A407" s="220">
        <v>294</v>
      </c>
      <c r="B407" s="225">
        <v>145</v>
      </c>
      <c r="C407" s="226" t="s">
        <v>725</v>
      </c>
      <c r="D407" s="227" t="s">
        <v>1249</v>
      </c>
      <c r="E407" s="232" t="s">
        <v>1568</v>
      </c>
      <c r="F407" s="227" t="s">
        <v>473</v>
      </c>
      <c r="G407" s="229">
        <v>109.9257</v>
      </c>
      <c r="H407" s="230">
        <v>108.5557</v>
      </c>
    </row>
    <row r="408" spans="1:8" s="197" customFormat="1" ht="19.5" customHeight="1">
      <c r="A408" s="220">
        <v>295</v>
      </c>
      <c r="B408" s="225">
        <v>197</v>
      </c>
      <c r="C408" s="226" t="s">
        <v>775</v>
      </c>
      <c r="D408" s="227" t="s">
        <v>1282</v>
      </c>
      <c r="E408" s="232" t="s">
        <v>1569</v>
      </c>
      <c r="F408" s="227" t="s">
        <v>473</v>
      </c>
      <c r="G408" s="229">
        <v>110.032</v>
      </c>
      <c r="H408" s="230">
        <v>108.66199999999999</v>
      </c>
    </row>
    <row r="409" spans="1:8" s="197" customFormat="1" ht="19.5" customHeight="1">
      <c r="A409" s="220">
        <v>296</v>
      </c>
      <c r="B409" s="225">
        <v>225</v>
      </c>
      <c r="C409" s="226" t="s">
        <v>803</v>
      </c>
      <c r="D409" s="227" t="s">
        <v>1300</v>
      </c>
      <c r="E409" s="232" t="s">
        <v>1570</v>
      </c>
      <c r="F409" s="227" t="s">
        <v>473</v>
      </c>
      <c r="G409" s="229">
        <v>109.71560000000001</v>
      </c>
      <c r="H409" s="230">
        <v>108.3456</v>
      </c>
    </row>
    <row r="410" spans="1:8" s="197" customFormat="1" ht="19.5" customHeight="1">
      <c r="A410" s="220">
        <v>297</v>
      </c>
      <c r="B410" s="225">
        <v>333</v>
      </c>
      <c r="C410" s="226">
        <v>1947</v>
      </c>
      <c r="D410" s="227" t="s">
        <v>904</v>
      </c>
      <c r="E410" s="234" t="s">
        <v>1571</v>
      </c>
      <c r="F410" s="227" t="s">
        <v>473</v>
      </c>
      <c r="G410" s="229">
        <v>109.8764</v>
      </c>
      <c r="H410" s="230">
        <v>108.5064</v>
      </c>
    </row>
    <row r="411" spans="1:8" s="197" customFormat="1" ht="19.5" customHeight="1">
      <c r="A411" s="220">
        <v>298</v>
      </c>
      <c r="B411" s="225">
        <v>402</v>
      </c>
      <c r="C411" s="226">
        <v>2126</v>
      </c>
      <c r="D411" s="227" t="s">
        <v>1829</v>
      </c>
      <c r="E411" s="234" t="s">
        <v>1841</v>
      </c>
      <c r="F411" s="227" t="s">
        <v>473</v>
      </c>
      <c r="G411" s="229">
        <v>109.91550000000001</v>
      </c>
      <c r="H411" s="230">
        <v>108.5455</v>
      </c>
    </row>
    <row r="412" spans="1:8" s="197" customFormat="1" ht="19.5" customHeight="1">
      <c r="A412" s="220">
        <v>299</v>
      </c>
      <c r="B412" s="225">
        <v>412</v>
      </c>
      <c r="C412" s="226">
        <v>2145</v>
      </c>
      <c r="D412" s="227" t="s">
        <v>1858</v>
      </c>
      <c r="E412" s="234" t="s">
        <v>1865</v>
      </c>
      <c r="F412" s="227" t="s">
        <v>473</v>
      </c>
      <c r="G412" s="229">
        <v>109.649</v>
      </c>
      <c r="H412" s="230">
        <v>108.279</v>
      </c>
    </row>
    <row r="413" spans="1:8" s="197" customFormat="1" ht="19.5" customHeight="1">
      <c r="A413" s="220">
        <v>300</v>
      </c>
      <c r="B413" s="225">
        <v>421</v>
      </c>
      <c r="C413" s="226">
        <v>2187</v>
      </c>
      <c r="D413" s="227" t="s">
        <v>1874</v>
      </c>
      <c r="E413" s="232" t="s">
        <v>473</v>
      </c>
      <c r="F413" s="232" t="s">
        <v>473</v>
      </c>
      <c r="G413" s="229">
        <v>109.8565</v>
      </c>
      <c r="H413" s="230">
        <v>108.48649999999999</v>
      </c>
    </row>
    <row r="414" spans="1:8" s="197" customFormat="1" ht="19.5" customHeight="1">
      <c r="A414" s="220">
        <v>301</v>
      </c>
      <c r="B414" s="225">
        <v>441</v>
      </c>
      <c r="C414" s="226">
        <v>2239</v>
      </c>
      <c r="D414" s="425" t="s">
        <v>1899</v>
      </c>
      <c r="E414" s="234"/>
      <c r="F414" s="232" t="s">
        <v>473</v>
      </c>
      <c r="G414" s="229">
        <v>109.8828</v>
      </c>
      <c r="H414" s="230">
        <v>108.5128</v>
      </c>
    </row>
    <row r="415" spans="1:8" s="197" customFormat="1" ht="19.5" customHeight="1">
      <c r="A415" s="220">
        <v>302</v>
      </c>
      <c r="B415" s="225">
        <v>458</v>
      </c>
      <c r="C415" s="226">
        <v>7</v>
      </c>
      <c r="D415" s="425" t="s">
        <v>1918</v>
      </c>
      <c r="E415" s="234"/>
      <c r="F415" s="232" t="s">
        <v>473</v>
      </c>
      <c r="G415" s="229">
        <v>109.9576</v>
      </c>
      <c r="H415" s="230">
        <v>108.5876</v>
      </c>
    </row>
    <row r="416" spans="1:8" s="197" customFormat="1" ht="19.5" customHeight="1">
      <c r="A416" s="220">
        <v>303</v>
      </c>
      <c r="B416" s="225">
        <v>476</v>
      </c>
      <c r="C416" s="226">
        <v>27</v>
      </c>
      <c r="D416" s="425" t="s">
        <v>1946</v>
      </c>
      <c r="E416" s="234"/>
      <c r="F416" s="232" t="s">
        <v>473</v>
      </c>
      <c r="G416" s="229">
        <v>109.7248</v>
      </c>
      <c r="H416" s="230">
        <v>108.3548</v>
      </c>
    </row>
    <row r="417" spans="1:8" s="197" customFormat="1" ht="19.5" customHeight="1">
      <c r="A417" s="220"/>
      <c r="B417" s="225"/>
      <c r="C417" s="226"/>
      <c r="D417" s="227"/>
      <c r="E417" s="313"/>
      <c r="F417" s="227"/>
      <c r="G417" s="229"/>
      <c r="H417" s="230">
        <v>0</v>
      </c>
    </row>
    <row r="418" spans="1:8" s="197" customFormat="1" ht="19.5" customHeight="1">
      <c r="A418" s="224" t="s">
        <v>1700</v>
      </c>
      <c r="B418" s="225"/>
      <c r="C418" s="226"/>
      <c r="D418" s="221" t="s">
        <v>462</v>
      </c>
      <c r="E418" s="313"/>
      <c r="F418" s="227"/>
      <c r="G418" s="229"/>
      <c r="H418" s="230">
        <v>0</v>
      </c>
    </row>
    <row r="419" spans="1:8" s="197" customFormat="1" ht="19.5" customHeight="1">
      <c r="A419" s="220">
        <v>304</v>
      </c>
      <c r="B419" s="225">
        <v>20</v>
      </c>
      <c r="C419" s="226" t="s">
        <v>603</v>
      </c>
      <c r="D419" s="227" t="s">
        <v>1150</v>
      </c>
      <c r="E419" s="314" t="s">
        <v>1572</v>
      </c>
      <c r="F419" s="227" t="s">
        <v>255</v>
      </c>
      <c r="G419" s="229">
        <v>109.34</v>
      </c>
      <c r="H419" s="230">
        <v>107.97</v>
      </c>
    </row>
    <row r="420" spans="1:8" s="197" customFormat="1" ht="19.5" customHeight="1">
      <c r="A420" s="220">
        <v>305</v>
      </c>
      <c r="B420" s="225">
        <v>268</v>
      </c>
      <c r="C420" s="226" t="s">
        <v>966</v>
      </c>
      <c r="D420" s="227" t="s">
        <v>1321</v>
      </c>
      <c r="E420" s="232" t="s">
        <v>1573</v>
      </c>
      <c r="F420" s="227" t="s">
        <v>462</v>
      </c>
      <c r="G420" s="229">
        <v>109.34</v>
      </c>
      <c r="H420" s="230">
        <v>107.97</v>
      </c>
    </row>
    <row r="421" spans="1:8" s="197" customFormat="1" ht="19.5" customHeight="1">
      <c r="A421" s="220">
        <v>306</v>
      </c>
      <c r="B421" s="225">
        <v>226</v>
      </c>
      <c r="C421" s="226" t="s">
        <v>804</v>
      </c>
      <c r="D421" s="227" t="s">
        <v>1038</v>
      </c>
      <c r="E421" s="232" t="s">
        <v>1574</v>
      </c>
      <c r="F421" s="227" t="s">
        <v>564</v>
      </c>
      <c r="G421" s="229">
        <v>109.34</v>
      </c>
      <c r="H421" s="230">
        <v>107.97</v>
      </c>
    </row>
    <row r="422" spans="1:8" s="197" customFormat="1" ht="19.5" customHeight="1">
      <c r="A422" s="220"/>
      <c r="B422" s="225"/>
      <c r="C422" s="226"/>
      <c r="D422" s="227"/>
      <c r="E422" s="313"/>
      <c r="F422" s="227"/>
      <c r="G422" s="229"/>
      <c r="H422" s="230"/>
    </row>
    <row r="423" spans="1:8" s="197" customFormat="1" ht="19.5" customHeight="1">
      <c r="A423" s="224" t="s">
        <v>1700</v>
      </c>
      <c r="B423" s="225"/>
      <c r="C423" s="226"/>
      <c r="D423" s="221" t="s">
        <v>470</v>
      </c>
      <c r="E423" s="313"/>
      <c r="F423" s="227"/>
      <c r="G423" s="229"/>
      <c r="H423" s="230"/>
    </row>
    <row r="424" spans="1:8" s="197" customFormat="1" ht="19.5" customHeight="1">
      <c r="A424" s="220">
        <v>307</v>
      </c>
      <c r="B424" s="225">
        <v>187</v>
      </c>
      <c r="C424" s="226" t="s">
        <v>765</v>
      </c>
      <c r="D424" s="227" t="s">
        <v>1279</v>
      </c>
      <c r="E424" s="232" t="s">
        <v>1575</v>
      </c>
      <c r="F424" s="227" t="s">
        <v>552</v>
      </c>
      <c r="G424" s="229">
        <v>109.705</v>
      </c>
      <c r="H424" s="230">
        <v>108.335</v>
      </c>
    </row>
    <row r="425" spans="1:8" s="197" customFormat="1" ht="19.5" customHeight="1">
      <c r="A425" s="220">
        <v>308</v>
      </c>
      <c r="B425" s="225">
        <v>328</v>
      </c>
      <c r="C425" s="226">
        <v>1929</v>
      </c>
      <c r="D425" s="227" t="s">
        <v>899</v>
      </c>
      <c r="E425" s="234" t="s">
        <v>1576</v>
      </c>
      <c r="F425" s="227" t="s">
        <v>450</v>
      </c>
      <c r="G425" s="229">
        <v>110.2325</v>
      </c>
      <c r="H425" s="230">
        <v>108.8625</v>
      </c>
    </row>
    <row r="426" spans="1:8" s="197" customFormat="1" ht="19.5" customHeight="1">
      <c r="A426" s="220">
        <v>309</v>
      </c>
      <c r="B426" s="225">
        <v>244</v>
      </c>
      <c r="C426" s="226">
        <v>1633</v>
      </c>
      <c r="D426" s="227" t="s">
        <v>1308</v>
      </c>
      <c r="E426" s="232" t="s">
        <v>1577</v>
      </c>
      <c r="F426" s="227" t="s">
        <v>570</v>
      </c>
      <c r="G426" s="229">
        <v>109.9286</v>
      </c>
      <c r="H426" s="230">
        <v>108.5586</v>
      </c>
    </row>
    <row r="427" spans="1:8" s="197" customFormat="1" ht="19.5" customHeight="1">
      <c r="A427" s="220">
        <v>310</v>
      </c>
      <c r="B427" s="225">
        <v>99</v>
      </c>
      <c r="C427" s="226" t="s">
        <v>680</v>
      </c>
      <c r="D427" s="227" t="s">
        <v>1211</v>
      </c>
      <c r="E427" s="312" t="s">
        <v>1578</v>
      </c>
      <c r="F427" s="227" t="s">
        <v>470</v>
      </c>
      <c r="G427" s="229">
        <v>109.81150000000001</v>
      </c>
      <c r="H427" s="230">
        <v>108.4415</v>
      </c>
    </row>
    <row r="428" spans="1:8" s="197" customFormat="1" ht="19.5" customHeight="1">
      <c r="A428" s="220">
        <v>311</v>
      </c>
      <c r="B428" s="225">
        <v>456</v>
      </c>
      <c r="C428" s="226">
        <v>5</v>
      </c>
      <c r="D428" s="227" t="s">
        <v>1914</v>
      </c>
      <c r="E428" s="313" t="s">
        <v>1917</v>
      </c>
      <c r="F428" s="227" t="s">
        <v>470</v>
      </c>
      <c r="G428" s="229">
        <v>110.08670000000001</v>
      </c>
      <c r="H428" s="230">
        <v>108.7167</v>
      </c>
    </row>
    <row r="429" spans="1:8" s="197" customFormat="1" ht="19.5" customHeight="1">
      <c r="A429" s="224" t="s">
        <v>1700</v>
      </c>
      <c r="B429" s="225"/>
      <c r="C429" s="226"/>
      <c r="D429" s="221" t="s">
        <v>373</v>
      </c>
      <c r="E429" s="313"/>
      <c r="F429" s="227"/>
      <c r="G429" s="229"/>
      <c r="H429" s="230">
        <v>0</v>
      </c>
    </row>
    <row r="430" spans="1:8" s="197" customFormat="1" ht="19.5" customHeight="1">
      <c r="A430" s="220">
        <v>312</v>
      </c>
      <c r="B430" s="225">
        <v>51</v>
      </c>
      <c r="C430" s="226" t="s">
        <v>633</v>
      </c>
      <c r="D430" s="227" t="s">
        <v>1174</v>
      </c>
      <c r="E430" s="314" t="s">
        <v>1579</v>
      </c>
      <c r="F430" s="227" t="s">
        <v>504</v>
      </c>
      <c r="G430" s="229">
        <v>109.80330000000001</v>
      </c>
      <c r="H430" s="230">
        <v>108.4333</v>
      </c>
    </row>
    <row r="431" spans="1:8" s="197" customFormat="1" ht="19.5" customHeight="1">
      <c r="A431" s="220">
        <v>313</v>
      </c>
      <c r="B431" s="225">
        <v>156</v>
      </c>
      <c r="C431" s="226" t="s">
        <v>734</v>
      </c>
      <c r="D431" s="227" t="s">
        <v>1259</v>
      </c>
      <c r="E431" s="232" t="s">
        <v>1580</v>
      </c>
      <c r="F431" s="227" t="s">
        <v>373</v>
      </c>
      <c r="G431" s="229">
        <v>109.7838</v>
      </c>
      <c r="H431" s="230">
        <v>108.4138</v>
      </c>
    </row>
    <row r="432" spans="1:8" s="197" customFormat="1" ht="19.5" customHeight="1">
      <c r="A432" s="220">
        <v>314</v>
      </c>
      <c r="B432" s="225">
        <v>27</v>
      </c>
      <c r="C432" s="226" t="s">
        <v>610</v>
      </c>
      <c r="D432" s="227" t="s">
        <v>1045</v>
      </c>
      <c r="E432" s="235" t="s">
        <v>1581</v>
      </c>
      <c r="F432" s="227" t="s">
        <v>499</v>
      </c>
      <c r="G432" s="229">
        <v>109.6239</v>
      </c>
      <c r="H432" s="230">
        <v>108.2539</v>
      </c>
    </row>
    <row r="433" spans="1:8" s="197" customFormat="1" ht="19.5" customHeight="1">
      <c r="A433" s="220">
        <v>315</v>
      </c>
      <c r="B433" s="225">
        <v>159</v>
      </c>
      <c r="C433" s="226" t="s">
        <v>737</v>
      </c>
      <c r="D433" s="227" t="s">
        <v>1261</v>
      </c>
      <c r="E433" s="232" t="s">
        <v>1582</v>
      </c>
      <c r="F433" s="227" t="s">
        <v>540</v>
      </c>
      <c r="G433" s="229">
        <v>109.626</v>
      </c>
      <c r="H433" s="230">
        <v>108.256</v>
      </c>
    </row>
    <row r="434" spans="1:8" s="197" customFormat="1" ht="19.5" customHeight="1">
      <c r="A434" s="220"/>
      <c r="B434" s="225"/>
      <c r="C434" s="226"/>
      <c r="D434" s="227"/>
      <c r="E434" s="313"/>
      <c r="F434" s="227"/>
      <c r="G434" s="229"/>
      <c r="H434" s="230">
        <v>0</v>
      </c>
    </row>
    <row r="435" spans="1:8" s="197" customFormat="1" ht="19.5" customHeight="1">
      <c r="A435" s="224" t="s">
        <v>1700</v>
      </c>
      <c r="B435" s="225"/>
      <c r="C435" s="226"/>
      <c r="D435" s="221" t="s">
        <v>248</v>
      </c>
      <c r="E435" s="313"/>
      <c r="F435" s="227"/>
      <c r="G435" s="229"/>
      <c r="H435" s="230">
        <v>0</v>
      </c>
    </row>
    <row r="436" spans="1:8" s="197" customFormat="1" ht="19.5" customHeight="1">
      <c r="A436" s="220">
        <v>316</v>
      </c>
      <c r="B436" s="225">
        <v>13</v>
      </c>
      <c r="C436" s="226" t="s">
        <v>596</v>
      </c>
      <c r="D436" s="227" t="s">
        <v>1144</v>
      </c>
      <c r="E436" s="314" t="s">
        <v>1583</v>
      </c>
      <c r="F436" s="227" t="s">
        <v>248</v>
      </c>
      <c r="G436" s="229">
        <v>110.1318</v>
      </c>
      <c r="H436" s="230">
        <v>108.7618</v>
      </c>
    </row>
    <row r="437" spans="1:8" s="197" customFormat="1" ht="19.5" customHeight="1">
      <c r="A437" s="220">
        <v>317</v>
      </c>
      <c r="B437" s="225">
        <v>301</v>
      </c>
      <c r="C437" s="226" t="s">
        <v>999</v>
      </c>
      <c r="D437" s="227" t="s">
        <v>1078</v>
      </c>
      <c r="E437" s="232" t="s">
        <v>1584</v>
      </c>
      <c r="F437" s="227" t="s">
        <v>248</v>
      </c>
      <c r="G437" s="229">
        <v>110.17410000000001</v>
      </c>
      <c r="H437" s="230">
        <v>108.8041</v>
      </c>
    </row>
    <row r="438" spans="1:8" s="197" customFormat="1" ht="19.5" customHeight="1">
      <c r="A438" s="220"/>
      <c r="B438" s="225"/>
      <c r="C438" s="226"/>
      <c r="D438" s="227"/>
      <c r="E438" s="313"/>
      <c r="F438" s="227"/>
      <c r="G438" s="229"/>
      <c r="H438" s="230">
        <v>0</v>
      </c>
    </row>
    <row r="439" spans="1:8" s="197" customFormat="1" ht="19.5" customHeight="1">
      <c r="A439" s="224" t="s">
        <v>1700</v>
      </c>
      <c r="B439" s="225"/>
      <c r="C439" s="226"/>
      <c r="D439" s="221" t="s">
        <v>290</v>
      </c>
      <c r="E439" s="313"/>
      <c r="F439" s="227"/>
      <c r="G439" s="229"/>
      <c r="H439" s="230">
        <v>0</v>
      </c>
    </row>
    <row r="440" spans="1:8" s="197" customFormat="1" ht="19.5" customHeight="1">
      <c r="A440" s="220">
        <v>318</v>
      </c>
      <c r="B440" s="225">
        <v>1</v>
      </c>
      <c r="C440" s="226" t="s">
        <v>585</v>
      </c>
      <c r="D440" s="227" t="s">
        <v>1135</v>
      </c>
      <c r="E440" s="314" t="s">
        <v>1585</v>
      </c>
      <c r="F440" s="227" t="s">
        <v>236</v>
      </c>
      <c r="G440" s="229">
        <v>109.6517</v>
      </c>
      <c r="H440" s="230">
        <v>108.2817</v>
      </c>
    </row>
    <row r="441" spans="1:8" s="197" customFormat="1" ht="19.5" customHeight="1">
      <c r="A441" s="220">
        <v>319</v>
      </c>
      <c r="B441" s="225">
        <v>87</v>
      </c>
      <c r="C441" s="226" t="s">
        <v>669</v>
      </c>
      <c r="D441" s="227" t="s">
        <v>1201</v>
      </c>
      <c r="E441" s="312" t="s">
        <v>1586</v>
      </c>
      <c r="F441" s="227" t="s">
        <v>311</v>
      </c>
      <c r="G441" s="229">
        <v>109.6486</v>
      </c>
      <c r="H441" s="230">
        <v>108.2786</v>
      </c>
    </row>
    <row r="442" spans="1:8" s="197" customFormat="1" ht="19.5" customHeight="1">
      <c r="A442" s="220">
        <v>320</v>
      </c>
      <c r="B442" s="225">
        <v>60</v>
      </c>
      <c r="C442" s="226" t="s">
        <v>642</v>
      </c>
      <c r="D442" s="227" t="s">
        <v>1181</v>
      </c>
      <c r="E442" s="232" t="s">
        <v>1587</v>
      </c>
      <c r="F442" s="227" t="s">
        <v>505</v>
      </c>
      <c r="G442" s="229">
        <v>109.6486</v>
      </c>
      <c r="H442" s="230">
        <v>108.2786</v>
      </c>
    </row>
    <row r="443" spans="1:8" s="197" customFormat="1" ht="19.5" customHeight="1">
      <c r="A443" s="220">
        <v>321</v>
      </c>
      <c r="B443" s="225">
        <v>165</v>
      </c>
      <c r="C443" s="226" t="s">
        <v>743</v>
      </c>
      <c r="D443" s="227" t="s">
        <v>1267</v>
      </c>
      <c r="E443" s="232" t="s">
        <v>1588</v>
      </c>
      <c r="F443" s="227" t="s">
        <v>542</v>
      </c>
      <c r="G443" s="229">
        <v>109.6486</v>
      </c>
      <c r="H443" s="230">
        <v>108.2786</v>
      </c>
    </row>
    <row r="444" spans="1:8" s="197" customFormat="1" ht="19.5" customHeight="1">
      <c r="A444" s="220"/>
      <c r="B444" s="225"/>
      <c r="C444" s="226"/>
      <c r="D444" s="227"/>
      <c r="E444" s="313"/>
      <c r="F444" s="227"/>
      <c r="G444" s="229"/>
      <c r="H444" s="230">
        <v>0</v>
      </c>
    </row>
    <row r="445" spans="1:8" s="197" customFormat="1" ht="19.5" customHeight="1">
      <c r="A445" s="224" t="s">
        <v>1700</v>
      </c>
      <c r="B445" s="225"/>
      <c r="C445" s="226"/>
      <c r="D445" s="221" t="s">
        <v>937</v>
      </c>
      <c r="E445" s="313"/>
      <c r="F445" s="227"/>
      <c r="G445" s="229"/>
      <c r="H445" s="230">
        <v>0</v>
      </c>
    </row>
    <row r="446" spans="1:8" s="197" customFormat="1" ht="19.5" customHeight="1">
      <c r="A446" s="220">
        <v>322</v>
      </c>
      <c r="B446" s="225">
        <v>334</v>
      </c>
      <c r="C446" s="226">
        <v>6432</v>
      </c>
      <c r="D446" s="227" t="s">
        <v>905</v>
      </c>
      <c r="E446" s="232" t="s">
        <v>1589</v>
      </c>
      <c r="F446" s="227" t="s">
        <v>913</v>
      </c>
      <c r="G446" s="229">
        <v>110.85040000000001</v>
      </c>
      <c r="H446" s="230">
        <v>109.4804</v>
      </c>
    </row>
    <row r="447" spans="1:8" s="197" customFormat="1" ht="19.5" customHeight="1">
      <c r="A447" s="220">
        <v>323</v>
      </c>
      <c r="B447" s="225">
        <v>346</v>
      </c>
      <c r="C447" s="226">
        <v>6461</v>
      </c>
      <c r="D447" s="227" t="s">
        <v>1357</v>
      </c>
      <c r="E447" s="238" t="s">
        <v>1590</v>
      </c>
      <c r="F447" s="227" t="s">
        <v>1358</v>
      </c>
      <c r="G447" s="229">
        <v>109.34</v>
      </c>
      <c r="H447" s="230">
        <v>107.97</v>
      </c>
    </row>
    <row r="448" spans="1:8" s="197" customFormat="1" ht="19.5" customHeight="1">
      <c r="A448" s="220">
        <v>324</v>
      </c>
      <c r="B448" s="225">
        <v>368</v>
      </c>
      <c r="C448" s="226">
        <v>6497</v>
      </c>
      <c r="D448" s="227" t="s">
        <v>1776</v>
      </c>
      <c r="E448" s="238" t="s">
        <v>1777</v>
      </c>
      <c r="F448" s="227" t="s">
        <v>1778</v>
      </c>
      <c r="G448" s="229">
        <v>110.6631</v>
      </c>
      <c r="H448" s="230">
        <v>109.2931</v>
      </c>
    </row>
    <row r="449" spans="1:8" s="197" customFormat="1" ht="19.5" customHeight="1">
      <c r="A449" s="220">
        <v>325</v>
      </c>
      <c r="B449" s="225">
        <v>440</v>
      </c>
      <c r="C449" s="226">
        <v>6607</v>
      </c>
      <c r="D449" s="227" t="s">
        <v>1897</v>
      </c>
      <c r="E449" s="238" t="s">
        <v>1898</v>
      </c>
      <c r="F449" s="238" t="s">
        <v>1898</v>
      </c>
      <c r="G449" s="229">
        <v>110.3565</v>
      </c>
      <c r="H449" s="230">
        <v>108.98649999999999</v>
      </c>
    </row>
    <row r="450" spans="1:8" s="197" customFormat="1" ht="19.5" customHeight="1">
      <c r="A450" s="220"/>
      <c r="B450" s="225"/>
      <c r="C450" s="226"/>
      <c r="D450" s="227"/>
      <c r="E450" s="313"/>
      <c r="F450" s="227"/>
      <c r="G450" s="229"/>
      <c r="H450" s="230">
        <v>0</v>
      </c>
    </row>
    <row r="451" spans="1:8" s="197" customFormat="1" ht="19.5" customHeight="1">
      <c r="A451" s="224" t="s">
        <v>1700</v>
      </c>
      <c r="B451" s="225"/>
      <c r="C451" s="226"/>
      <c r="D451" s="221" t="s">
        <v>295</v>
      </c>
      <c r="E451" s="313"/>
      <c r="F451" s="227"/>
      <c r="G451" s="229"/>
      <c r="H451" s="230">
        <v>0</v>
      </c>
    </row>
    <row r="452" spans="1:8" s="197" customFormat="1" ht="19.5" customHeight="1">
      <c r="A452" s="220">
        <v>326</v>
      </c>
      <c r="B452" s="225">
        <v>31</v>
      </c>
      <c r="C452" s="226" t="s">
        <v>614</v>
      </c>
      <c r="D452" s="227" t="s">
        <v>1159</v>
      </c>
      <c r="E452" s="314" t="s">
        <v>1591</v>
      </c>
      <c r="F452" s="227" t="s">
        <v>266</v>
      </c>
      <c r="G452" s="229">
        <v>110.34570000000001</v>
      </c>
      <c r="H452" s="230">
        <v>108.9757</v>
      </c>
    </row>
    <row r="453" spans="1:8" s="197" customFormat="1" ht="19.5" customHeight="1">
      <c r="A453" s="220">
        <v>327</v>
      </c>
      <c r="B453" s="225">
        <v>66</v>
      </c>
      <c r="C453" s="226" t="s">
        <v>648</v>
      </c>
      <c r="D453" s="227" t="s">
        <v>1186</v>
      </c>
      <c r="E453" s="232" t="s">
        <v>1592</v>
      </c>
      <c r="F453" s="227" t="s">
        <v>295</v>
      </c>
      <c r="G453" s="229">
        <v>110.6596</v>
      </c>
      <c r="H453" s="230">
        <v>109.2896</v>
      </c>
    </row>
    <row r="454" spans="1:8" s="197" customFormat="1" ht="19.5" customHeight="1">
      <c r="A454" s="220">
        <v>328</v>
      </c>
      <c r="B454" s="225">
        <v>136</v>
      </c>
      <c r="C454" s="226" t="s">
        <v>716</v>
      </c>
      <c r="D454" s="227" t="s">
        <v>1242</v>
      </c>
      <c r="E454" s="232" t="s">
        <v>1593</v>
      </c>
      <c r="F454" s="227" t="s">
        <v>295</v>
      </c>
      <c r="G454" s="229">
        <v>110.1829</v>
      </c>
      <c r="H454" s="230">
        <v>108.8129</v>
      </c>
    </row>
    <row r="455" spans="1:8" s="197" customFormat="1" ht="19.5" customHeight="1">
      <c r="A455" s="220">
        <v>329</v>
      </c>
      <c r="B455" s="225">
        <v>151</v>
      </c>
      <c r="C455" s="226" t="s">
        <v>731</v>
      </c>
      <c r="D455" s="227" t="s">
        <v>1254</v>
      </c>
      <c r="E455" s="232" t="s">
        <v>1594</v>
      </c>
      <c r="F455" s="227" t="s">
        <v>295</v>
      </c>
      <c r="G455" s="229">
        <v>110.3291</v>
      </c>
      <c r="H455" s="230">
        <v>108.95909999999999</v>
      </c>
    </row>
    <row r="456" spans="1:8" s="197" customFormat="1" ht="19.5" customHeight="1">
      <c r="A456" s="220">
        <v>330</v>
      </c>
      <c r="B456" s="225">
        <v>234</v>
      </c>
      <c r="C456" s="226">
        <v>1598</v>
      </c>
      <c r="D456" s="227" t="s">
        <v>1303</v>
      </c>
      <c r="E456" s="232" t="s">
        <v>1595</v>
      </c>
      <c r="F456" s="227" t="s">
        <v>295</v>
      </c>
      <c r="G456" s="229">
        <v>110.3812</v>
      </c>
      <c r="H456" s="230">
        <v>109.0112</v>
      </c>
    </row>
    <row r="457" spans="1:8" s="197" customFormat="1" ht="19.5" customHeight="1">
      <c r="A457" s="220">
        <v>331</v>
      </c>
      <c r="B457" s="225">
        <v>253</v>
      </c>
      <c r="C457" s="226">
        <v>1678</v>
      </c>
      <c r="D457" s="227" t="s">
        <v>1052</v>
      </c>
      <c r="E457" s="232" t="s">
        <v>1596</v>
      </c>
      <c r="F457" s="227" t="s">
        <v>572</v>
      </c>
      <c r="G457" s="229">
        <v>110.1948</v>
      </c>
      <c r="H457" s="230">
        <v>108.8248</v>
      </c>
    </row>
    <row r="458" spans="1:8" s="197" customFormat="1" ht="19.5" customHeight="1">
      <c r="A458" s="220">
        <v>332</v>
      </c>
      <c r="B458" s="225">
        <v>278</v>
      </c>
      <c r="C458" s="226" t="s">
        <v>976</v>
      </c>
      <c r="D458" s="227" t="s">
        <v>1062</v>
      </c>
      <c r="E458" s="232" t="s">
        <v>1597</v>
      </c>
      <c r="F458" s="227" t="s">
        <v>572</v>
      </c>
      <c r="G458" s="229">
        <v>110.1759</v>
      </c>
      <c r="H458" s="230">
        <v>108.8059</v>
      </c>
    </row>
    <row r="459" spans="1:8" s="197" customFormat="1" ht="19.5" customHeight="1">
      <c r="A459" s="220">
        <v>333</v>
      </c>
      <c r="B459" s="225">
        <v>436</v>
      </c>
      <c r="C459" s="226">
        <v>2228</v>
      </c>
      <c r="D459" s="227" t="s">
        <v>1888</v>
      </c>
      <c r="E459" s="232" t="s">
        <v>295</v>
      </c>
      <c r="F459" s="232" t="s">
        <v>295</v>
      </c>
      <c r="G459" s="229">
        <v>110.1524</v>
      </c>
      <c r="H459" s="230">
        <v>108.7824</v>
      </c>
    </row>
    <row r="460" spans="1:8" s="197" customFormat="1" ht="19.5" customHeight="1">
      <c r="A460" s="220">
        <v>334</v>
      </c>
      <c r="B460" s="225">
        <v>462</v>
      </c>
      <c r="C460" s="226">
        <v>11</v>
      </c>
      <c r="D460" s="227" t="s">
        <v>1920</v>
      </c>
      <c r="E460" s="232" t="s">
        <v>295</v>
      </c>
      <c r="F460" s="232" t="s">
        <v>295</v>
      </c>
      <c r="G460" s="229">
        <v>110.0209</v>
      </c>
      <c r="H460" s="230">
        <v>108.6509</v>
      </c>
    </row>
    <row r="461" spans="1:8" s="197" customFormat="1" ht="19.5" customHeight="1">
      <c r="A461" s="220"/>
      <c r="B461" s="225"/>
      <c r="C461" s="226"/>
      <c r="D461" s="227"/>
      <c r="E461" s="313"/>
      <c r="F461" s="227"/>
      <c r="G461" s="229"/>
      <c r="H461" s="230">
        <v>0</v>
      </c>
    </row>
    <row r="462" spans="1:8" s="197" customFormat="1" ht="19.5" customHeight="1">
      <c r="A462" s="224" t="s">
        <v>1700</v>
      </c>
      <c r="B462" s="225"/>
      <c r="C462" s="226"/>
      <c r="D462" s="221" t="s">
        <v>261</v>
      </c>
      <c r="E462" s="313"/>
      <c r="F462" s="227"/>
      <c r="G462" s="229"/>
      <c r="H462" s="230">
        <v>0</v>
      </c>
    </row>
    <row r="463" spans="1:8" s="197" customFormat="1" ht="19.5" customHeight="1">
      <c r="A463" s="220">
        <v>335</v>
      </c>
      <c r="B463" s="225">
        <v>26</v>
      </c>
      <c r="C463" s="226" t="s">
        <v>609</v>
      </c>
      <c r="D463" s="227" t="s">
        <v>1155</v>
      </c>
      <c r="E463" s="314" t="s">
        <v>1598</v>
      </c>
      <c r="F463" s="227" t="s">
        <v>261</v>
      </c>
      <c r="G463" s="229">
        <v>110.2127</v>
      </c>
      <c r="H463" s="230">
        <v>108.8427</v>
      </c>
    </row>
    <row r="464" spans="1:8" s="197" customFormat="1" ht="19.5" customHeight="1">
      <c r="A464" s="220"/>
      <c r="B464" s="225"/>
      <c r="C464" s="226"/>
      <c r="D464" s="227"/>
      <c r="E464" s="313"/>
      <c r="F464" s="227"/>
      <c r="G464" s="229"/>
      <c r="H464" s="230">
        <v>0</v>
      </c>
    </row>
    <row r="465" spans="1:8" s="197" customFormat="1" ht="19.5" customHeight="1">
      <c r="A465" s="224" t="s">
        <v>1700</v>
      </c>
      <c r="B465" s="225"/>
      <c r="C465" s="226"/>
      <c r="D465" s="221" t="s">
        <v>246</v>
      </c>
      <c r="E465" s="313"/>
      <c r="F465" s="227"/>
      <c r="G465" s="229"/>
      <c r="H465" s="230">
        <v>0</v>
      </c>
    </row>
    <row r="466" spans="1:8" s="197" customFormat="1" ht="19.5" customHeight="1">
      <c r="A466" s="220">
        <v>336</v>
      </c>
      <c r="B466" s="225">
        <v>7</v>
      </c>
      <c r="C466" s="226" t="s">
        <v>590</v>
      </c>
      <c r="D466" s="227" t="s">
        <v>1140</v>
      </c>
      <c r="E466" s="232" t="s">
        <v>1599</v>
      </c>
      <c r="F466" s="227" t="s">
        <v>246</v>
      </c>
      <c r="G466" s="229">
        <v>109.6486</v>
      </c>
      <c r="H466" s="230">
        <v>108.2786</v>
      </c>
    </row>
    <row r="467" spans="1:8" s="197" customFormat="1" ht="19.5" customHeight="1">
      <c r="A467" s="220">
        <v>337</v>
      </c>
      <c r="B467" s="225">
        <v>11</v>
      </c>
      <c r="C467" s="226" t="s">
        <v>594</v>
      </c>
      <c r="D467" s="227" t="s">
        <v>1143</v>
      </c>
      <c r="E467" s="314" t="s">
        <v>1600</v>
      </c>
      <c r="F467" s="227" t="s">
        <v>246</v>
      </c>
      <c r="G467" s="229">
        <v>109.6083</v>
      </c>
      <c r="H467" s="230">
        <v>108.2383</v>
      </c>
    </row>
    <row r="468" spans="1:8" s="197" customFormat="1" ht="19.5" customHeight="1">
      <c r="A468" s="220">
        <v>338</v>
      </c>
      <c r="B468" s="225">
        <v>74</v>
      </c>
      <c r="C468" s="226" t="s">
        <v>656</v>
      </c>
      <c r="D468" s="227" t="s">
        <v>1192</v>
      </c>
      <c r="E468" s="312" t="s">
        <v>1601</v>
      </c>
      <c r="F468" s="227" t="s">
        <v>246</v>
      </c>
      <c r="G468" s="229">
        <v>109.6486</v>
      </c>
      <c r="H468" s="230">
        <v>108.2786</v>
      </c>
    </row>
    <row r="469" spans="1:8" s="197" customFormat="1" ht="19.5" customHeight="1">
      <c r="A469" s="220">
        <v>339</v>
      </c>
      <c r="B469" s="225">
        <v>76</v>
      </c>
      <c r="C469" s="226" t="s">
        <v>658</v>
      </c>
      <c r="D469" s="227" t="s">
        <v>1193</v>
      </c>
      <c r="E469" s="312" t="s">
        <v>1602</v>
      </c>
      <c r="F469" s="227" t="s">
        <v>246</v>
      </c>
      <c r="G469" s="229">
        <v>109.6486</v>
      </c>
      <c r="H469" s="230">
        <v>108.2786</v>
      </c>
    </row>
    <row r="470" spans="1:8" s="197" customFormat="1" ht="19.5" customHeight="1">
      <c r="A470" s="220">
        <v>340</v>
      </c>
      <c r="B470" s="225">
        <v>86</v>
      </c>
      <c r="C470" s="226" t="s">
        <v>668</v>
      </c>
      <c r="D470" s="227" t="s">
        <v>1200</v>
      </c>
      <c r="E470" s="312" t="s">
        <v>1603</v>
      </c>
      <c r="F470" s="227" t="s">
        <v>246</v>
      </c>
      <c r="G470" s="229">
        <v>109.6298</v>
      </c>
      <c r="H470" s="230">
        <v>108.2598</v>
      </c>
    </row>
    <row r="471" spans="1:8" s="197" customFormat="1" ht="19.5" customHeight="1">
      <c r="A471" s="220">
        <v>341</v>
      </c>
      <c r="B471" s="225">
        <v>122</v>
      </c>
      <c r="C471" s="226" t="s">
        <v>703</v>
      </c>
      <c r="D471" s="227" t="s">
        <v>1231</v>
      </c>
      <c r="E471" s="232" t="s">
        <v>1604</v>
      </c>
      <c r="F471" s="227" t="s">
        <v>246</v>
      </c>
      <c r="G471" s="229">
        <v>109.6486</v>
      </c>
      <c r="H471" s="230">
        <v>108.2786</v>
      </c>
    </row>
    <row r="472" spans="1:8" s="197" customFormat="1" ht="19.5" customHeight="1">
      <c r="A472" s="220">
        <v>342</v>
      </c>
      <c r="B472" s="225">
        <v>130</v>
      </c>
      <c r="C472" s="226" t="s">
        <v>710</v>
      </c>
      <c r="D472" s="227" t="s">
        <v>1238</v>
      </c>
      <c r="E472" s="232" t="s">
        <v>1605</v>
      </c>
      <c r="F472" s="227" t="s">
        <v>246</v>
      </c>
      <c r="G472" s="229">
        <v>109.6486</v>
      </c>
      <c r="H472" s="230">
        <v>108.2786</v>
      </c>
    </row>
    <row r="473" spans="1:8" s="197" customFormat="1" ht="19.5" customHeight="1">
      <c r="A473" s="220">
        <v>343</v>
      </c>
      <c r="B473" s="225">
        <v>239</v>
      </c>
      <c r="C473" s="226">
        <v>1620</v>
      </c>
      <c r="D473" s="227" t="s">
        <v>1046</v>
      </c>
      <c r="E473" s="232" t="s">
        <v>1606</v>
      </c>
      <c r="F473" s="227" t="s">
        <v>246</v>
      </c>
      <c r="G473" s="229">
        <v>109.6486</v>
      </c>
      <c r="H473" s="230">
        <v>108.2786</v>
      </c>
    </row>
    <row r="474" spans="1:8" s="197" customFormat="1" ht="19.5" customHeight="1">
      <c r="A474" s="220">
        <v>344</v>
      </c>
      <c r="B474" s="225">
        <v>261</v>
      </c>
      <c r="C474" s="226" t="s">
        <v>959</v>
      </c>
      <c r="D474" s="227" t="s">
        <v>1316</v>
      </c>
      <c r="E474" s="232" t="s">
        <v>1607</v>
      </c>
      <c r="F474" s="227" t="s">
        <v>364</v>
      </c>
      <c r="G474" s="229">
        <v>109.6486</v>
      </c>
      <c r="H474" s="230">
        <v>108.2786</v>
      </c>
    </row>
    <row r="475" spans="1:8" s="197" customFormat="1" ht="19.5" customHeight="1">
      <c r="A475" s="220">
        <v>345</v>
      </c>
      <c r="B475" s="225">
        <v>108</v>
      </c>
      <c r="C475" s="226" t="s">
        <v>689</v>
      </c>
      <c r="D475" s="227" t="s">
        <v>1217</v>
      </c>
      <c r="E475" s="312" t="s">
        <v>1608</v>
      </c>
      <c r="F475" s="227" t="s">
        <v>519</v>
      </c>
      <c r="G475" s="229">
        <v>109.6486</v>
      </c>
      <c r="H475" s="230">
        <v>108.2786</v>
      </c>
    </row>
    <row r="476" spans="1:8" s="197" customFormat="1" ht="19.5" customHeight="1">
      <c r="A476" s="220">
        <v>346</v>
      </c>
      <c r="B476" s="225">
        <v>101</v>
      </c>
      <c r="C476" s="226" t="s">
        <v>682</v>
      </c>
      <c r="D476" s="227" t="s">
        <v>1212</v>
      </c>
      <c r="E476" s="312" t="s">
        <v>1609</v>
      </c>
      <c r="F476" s="227" t="s">
        <v>509</v>
      </c>
      <c r="G476" s="229">
        <v>109.6083</v>
      </c>
      <c r="H476" s="230">
        <v>108.2383</v>
      </c>
    </row>
    <row r="477" spans="1:8" s="197" customFormat="1" ht="19.5" customHeight="1">
      <c r="A477" s="220">
        <v>347</v>
      </c>
      <c r="B477" s="225">
        <v>349</v>
      </c>
      <c r="C477" s="226">
        <v>1994</v>
      </c>
      <c r="D477" s="227" t="s">
        <v>1701</v>
      </c>
      <c r="E477" s="312" t="s">
        <v>1705</v>
      </c>
      <c r="F477" s="227" t="s">
        <v>246</v>
      </c>
      <c r="G477" s="229">
        <v>109.60340000000001</v>
      </c>
      <c r="H477" s="230">
        <v>108.2334</v>
      </c>
    </row>
    <row r="478" spans="1:8" s="197" customFormat="1" ht="19.5" customHeight="1">
      <c r="A478" s="220">
        <v>348</v>
      </c>
      <c r="B478" s="225">
        <v>363</v>
      </c>
      <c r="C478" s="226">
        <v>2029</v>
      </c>
      <c r="D478" s="227" t="s">
        <v>1750</v>
      </c>
      <c r="E478" s="312" t="s">
        <v>1757</v>
      </c>
      <c r="F478" s="227" t="s">
        <v>246</v>
      </c>
      <c r="G478" s="229">
        <v>109.6486</v>
      </c>
      <c r="H478" s="230">
        <v>108.2786</v>
      </c>
    </row>
    <row r="479" spans="1:8" s="197" customFormat="1" ht="19.5" customHeight="1">
      <c r="A479" s="220">
        <v>349</v>
      </c>
      <c r="B479" s="225">
        <v>366</v>
      </c>
      <c r="C479" s="226">
        <v>2043</v>
      </c>
      <c r="D479" s="227" t="s">
        <v>1768</v>
      </c>
      <c r="E479" s="312" t="s">
        <v>1724</v>
      </c>
      <c r="F479" s="227" t="s">
        <v>246</v>
      </c>
      <c r="G479" s="229">
        <v>109.6486</v>
      </c>
      <c r="H479" s="230">
        <v>108.2786</v>
      </c>
    </row>
    <row r="480" spans="1:8" s="197" customFormat="1" ht="19.5" customHeight="1">
      <c r="A480" s="220">
        <v>350</v>
      </c>
      <c r="B480" s="225">
        <v>372</v>
      </c>
      <c r="C480" s="226">
        <v>2065</v>
      </c>
      <c r="D480" s="227" t="s">
        <v>1790</v>
      </c>
      <c r="E480" s="312" t="s">
        <v>1794</v>
      </c>
      <c r="F480" s="227" t="s">
        <v>246</v>
      </c>
      <c r="G480" s="229">
        <v>109.64280000000001</v>
      </c>
      <c r="H480" s="230">
        <v>108.2728</v>
      </c>
    </row>
    <row r="481" spans="1:8" s="197" customFormat="1" ht="19.5" customHeight="1">
      <c r="A481" s="220"/>
      <c r="B481" s="225"/>
      <c r="C481" s="226"/>
      <c r="D481" s="227"/>
      <c r="E481" s="313"/>
      <c r="F481" s="227"/>
      <c r="G481" s="229"/>
      <c r="H481" s="230">
        <v>0</v>
      </c>
    </row>
    <row r="482" spans="1:8" s="197" customFormat="1" ht="19.5" customHeight="1">
      <c r="A482" s="224" t="s">
        <v>1700</v>
      </c>
      <c r="B482" s="225"/>
      <c r="C482" s="226"/>
      <c r="D482" s="221" t="s">
        <v>925</v>
      </c>
      <c r="E482" s="313"/>
      <c r="F482" s="227"/>
      <c r="G482" s="229"/>
      <c r="H482" s="230">
        <v>0</v>
      </c>
    </row>
    <row r="483" spans="1:8" s="197" customFormat="1" ht="19.5" customHeight="1">
      <c r="A483" s="220">
        <v>351</v>
      </c>
      <c r="B483" s="225">
        <v>318</v>
      </c>
      <c r="C483" s="226" t="s">
        <v>1016</v>
      </c>
      <c r="D483" s="227" t="s">
        <v>1092</v>
      </c>
      <c r="E483" s="228" t="s">
        <v>1610</v>
      </c>
      <c r="F483" s="227" t="s">
        <v>948</v>
      </c>
      <c r="G483" s="229">
        <v>109.34</v>
      </c>
      <c r="H483" s="230">
        <v>107.97</v>
      </c>
    </row>
    <row r="484" spans="1:8" s="197" customFormat="1" ht="19.5" customHeight="1">
      <c r="A484" s="220"/>
      <c r="B484" s="225"/>
      <c r="C484" s="226"/>
      <c r="D484" s="227"/>
      <c r="E484" s="313"/>
      <c r="F484" s="227"/>
      <c r="G484" s="229"/>
      <c r="H484" s="230">
        <v>0</v>
      </c>
    </row>
    <row r="485" spans="1:8" s="197" customFormat="1" ht="19.5" customHeight="1">
      <c r="A485" s="224" t="s">
        <v>1700</v>
      </c>
      <c r="B485" s="225"/>
      <c r="C485" s="226"/>
      <c r="D485" s="221" t="s">
        <v>475</v>
      </c>
      <c r="E485" s="313"/>
      <c r="F485" s="227"/>
      <c r="G485" s="229"/>
      <c r="H485" s="230">
        <v>0</v>
      </c>
    </row>
    <row r="486" spans="1:8" s="197" customFormat="1" ht="19.5" customHeight="1">
      <c r="A486" s="220">
        <v>352</v>
      </c>
      <c r="B486" s="225">
        <v>288</v>
      </c>
      <c r="C486" s="226" t="s">
        <v>986</v>
      </c>
      <c r="D486" s="227" t="s">
        <v>1069</v>
      </c>
      <c r="E486" s="228" t="s">
        <v>1611</v>
      </c>
      <c r="F486" s="227" t="s">
        <v>944</v>
      </c>
      <c r="G486" s="229">
        <v>110.5038</v>
      </c>
      <c r="H486" s="230">
        <v>109.1338</v>
      </c>
    </row>
    <row r="487" spans="1:8" s="197" customFormat="1" ht="19.5" customHeight="1">
      <c r="A487" s="220">
        <v>353</v>
      </c>
      <c r="B487" s="225">
        <v>313</v>
      </c>
      <c r="C487" s="226" t="s">
        <v>1011</v>
      </c>
      <c r="D487" s="227" t="s">
        <v>1087</v>
      </c>
      <c r="E487" s="228" t="s">
        <v>1612</v>
      </c>
      <c r="F487" s="227" t="s">
        <v>475</v>
      </c>
      <c r="G487" s="229">
        <v>111.047</v>
      </c>
      <c r="H487" s="230">
        <v>109.67699999999999</v>
      </c>
    </row>
    <row r="488" spans="1:8" s="197" customFormat="1" ht="19.5" customHeight="1">
      <c r="A488" s="220">
        <v>354</v>
      </c>
      <c r="B488" s="225">
        <v>155</v>
      </c>
      <c r="C488" s="226">
        <v>6196</v>
      </c>
      <c r="D488" s="227" t="s">
        <v>1258</v>
      </c>
      <c r="E488" s="232" t="s">
        <v>1613</v>
      </c>
      <c r="F488" s="227" t="s">
        <v>369</v>
      </c>
      <c r="G488" s="229">
        <v>110.92240000000001</v>
      </c>
      <c r="H488" s="230">
        <v>109.5524</v>
      </c>
    </row>
    <row r="489" spans="1:8" s="197" customFormat="1" ht="19.5" customHeight="1">
      <c r="A489" s="220">
        <v>355</v>
      </c>
      <c r="B489" s="225">
        <v>270</v>
      </c>
      <c r="C489" s="226" t="s">
        <v>968</v>
      </c>
      <c r="D489" s="227" t="s">
        <v>1323</v>
      </c>
      <c r="E489" s="232" t="s">
        <v>1614</v>
      </c>
      <c r="F489" s="227" t="s">
        <v>369</v>
      </c>
      <c r="G489" s="229">
        <v>110.9158</v>
      </c>
      <c r="H489" s="230">
        <v>109.5458</v>
      </c>
    </row>
    <row r="490" spans="1:8" s="197" customFormat="1" ht="19.5" customHeight="1">
      <c r="A490" s="220">
        <v>356</v>
      </c>
      <c r="B490" s="225">
        <v>342</v>
      </c>
      <c r="C490" s="226">
        <v>1979</v>
      </c>
      <c r="D490" s="227" t="s">
        <v>1346</v>
      </c>
      <c r="E490" s="228" t="s">
        <v>1615</v>
      </c>
      <c r="F490" s="227" t="s">
        <v>475</v>
      </c>
      <c r="G490" s="229">
        <v>110.41590000000001</v>
      </c>
      <c r="H490" s="230">
        <v>109.0459</v>
      </c>
    </row>
    <row r="491" spans="1:8" s="197" customFormat="1" ht="19.5" customHeight="1">
      <c r="A491" s="220">
        <v>357</v>
      </c>
      <c r="B491" s="225">
        <v>376</v>
      </c>
      <c r="C491" s="226">
        <v>6518</v>
      </c>
      <c r="D491" s="227" t="s">
        <v>1805</v>
      </c>
      <c r="E491" s="228"/>
      <c r="F491" s="227" t="s">
        <v>475</v>
      </c>
      <c r="G491" s="229">
        <v>111.0729</v>
      </c>
      <c r="H491" s="230">
        <v>109.7029</v>
      </c>
    </row>
    <row r="492" spans="1:8" s="197" customFormat="1" ht="19.5" customHeight="1">
      <c r="A492" s="220">
        <v>358</v>
      </c>
      <c r="B492" s="225">
        <v>391</v>
      </c>
      <c r="C492" s="226">
        <v>2110</v>
      </c>
      <c r="D492" s="227" t="s">
        <v>1821</v>
      </c>
      <c r="E492" s="228"/>
      <c r="F492" s="227" t="s">
        <v>475</v>
      </c>
      <c r="G492" s="229">
        <v>110.7578</v>
      </c>
      <c r="H492" s="230">
        <v>109.3878</v>
      </c>
    </row>
    <row r="493" spans="1:8" s="197" customFormat="1" ht="19.5" customHeight="1">
      <c r="A493" s="220">
        <v>359</v>
      </c>
      <c r="B493" s="225">
        <v>399</v>
      </c>
      <c r="C493" s="226">
        <v>6550</v>
      </c>
      <c r="D493" s="227" t="s">
        <v>1837</v>
      </c>
      <c r="E493" s="228" t="s">
        <v>1838</v>
      </c>
      <c r="F493" s="227" t="s">
        <v>475</v>
      </c>
      <c r="G493" s="229">
        <v>111.0378</v>
      </c>
      <c r="H493" s="230">
        <v>109.6678</v>
      </c>
    </row>
    <row r="494" spans="1:8" s="197" customFormat="1" ht="19.5" customHeight="1">
      <c r="A494" s="220">
        <v>360</v>
      </c>
      <c r="B494" s="225">
        <v>437</v>
      </c>
      <c r="C494" s="226">
        <v>2232</v>
      </c>
      <c r="D494" s="227" t="s">
        <v>1895</v>
      </c>
      <c r="E494" s="228" t="s">
        <v>578</v>
      </c>
      <c r="F494" s="227" t="s">
        <v>475</v>
      </c>
      <c r="G494" s="229">
        <v>110.9423</v>
      </c>
      <c r="H494" s="230">
        <v>109.5723</v>
      </c>
    </row>
    <row r="495" spans="1:8" s="197" customFormat="1" ht="19.5" customHeight="1">
      <c r="A495" s="220">
        <v>361</v>
      </c>
      <c r="B495" s="225">
        <v>445</v>
      </c>
      <c r="C495" s="226">
        <v>2248</v>
      </c>
      <c r="D495" s="424" t="s">
        <v>1029</v>
      </c>
      <c r="E495" s="228"/>
      <c r="F495" s="227" t="s">
        <v>475</v>
      </c>
      <c r="G495" s="229">
        <v>110.6855</v>
      </c>
      <c r="H495" s="230">
        <v>109.3155</v>
      </c>
    </row>
    <row r="496" spans="1:8" s="197" customFormat="1" ht="19.5" customHeight="1">
      <c r="A496" s="220"/>
      <c r="B496" s="225"/>
      <c r="C496" s="226"/>
      <c r="D496" s="227"/>
      <c r="E496" s="313"/>
      <c r="F496" s="227"/>
      <c r="G496" s="229"/>
      <c r="H496" s="230">
        <v>0</v>
      </c>
    </row>
    <row r="497" spans="1:8" s="197" customFormat="1" ht="19.5" customHeight="1">
      <c r="A497" s="224" t="s">
        <v>1700</v>
      </c>
      <c r="B497" s="225"/>
      <c r="C497" s="226"/>
      <c r="D497" s="221" t="s">
        <v>933</v>
      </c>
      <c r="E497" s="313"/>
      <c r="F497" s="227"/>
      <c r="G497" s="229"/>
      <c r="H497" s="230">
        <v>0</v>
      </c>
    </row>
    <row r="498" spans="1:8" s="197" customFormat="1" ht="19.5" customHeight="1">
      <c r="A498" s="220">
        <v>362</v>
      </c>
      <c r="B498" s="225">
        <v>279</v>
      </c>
      <c r="C498" s="226" t="s">
        <v>977</v>
      </c>
      <c r="D498" s="227" t="s">
        <v>1063</v>
      </c>
      <c r="E498" s="312" t="s">
        <v>1619</v>
      </c>
      <c r="F498" s="227" t="s">
        <v>919</v>
      </c>
      <c r="G498" s="229">
        <v>109.9106</v>
      </c>
      <c r="H498" s="230">
        <v>108.5406</v>
      </c>
    </row>
    <row r="499" spans="1:8" s="197" customFormat="1" ht="19.5" customHeight="1">
      <c r="A499" s="220">
        <v>363</v>
      </c>
      <c r="B499" s="225">
        <v>472</v>
      </c>
      <c r="C499" s="226">
        <v>21</v>
      </c>
      <c r="D499" s="227" t="s">
        <v>1933</v>
      </c>
      <c r="E499" s="312" t="s">
        <v>933</v>
      </c>
      <c r="F499" s="227" t="s">
        <v>933</v>
      </c>
      <c r="G499" s="229">
        <v>110.646</v>
      </c>
      <c r="H499" s="230">
        <v>109.276</v>
      </c>
    </row>
    <row r="500" spans="1:8" s="197" customFormat="1" ht="19.5" customHeight="1">
      <c r="A500" s="220"/>
      <c r="B500" s="225"/>
      <c r="C500" s="226"/>
      <c r="D500" s="227"/>
      <c r="E500" s="313"/>
      <c r="F500" s="227"/>
      <c r="G500" s="229"/>
      <c r="H500" s="230">
        <v>0</v>
      </c>
    </row>
    <row r="501" spans="1:8" s="197" customFormat="1" ht="19.5" customHeight="1">
      <c r="A501" s="224" t="s">
        <v>1700</v>
      </c>
      <c r="B501" s="225"/>
      <c r="C501" s="226"/>
      <c r="D501" s="221" t="s">
        <v>285</v>
      </c>
      <c r="E501" s="313"/>
      <c r="F501" s="227"/>
      <c r="G501" s="229"/>
      <c r="H501" s="230">
        <v>0</v>
      </c>
    </row>
    <row r="502" spans="1:8" s="197" customFormat="1" ht="19.5" customHeight="1">
      <c r="A502" s="220">
        <v>364</v>
      </c>
      <c r="B502" s="225">
        <v>52</v>
      </c>
      <c r="C502" s="226" t="s">
        <v>634</v>
      </c>
      <c r="D502" s="227" t="s">
        <v>1175</v>
      </c>
      <c r="E502" s="314" t="s">
        <v>1616</v>
      </c>
      <c r="F502" s="227" t="s">
        <v>285</v>
      </c>
      <c r="G502" s="229">
        <v>109.34</v>
      </c>
      <c r="H502" s="230">
        <v>107.97</v>
      </c>
    </row>
    <row r="503" spans="1:8" s="197" customFormat="1" ht="19.5" customHeight="1">
      <c r="A503" s="220">
        <v>365</v>
      </c>
      <c r="B503" s="225">
        <v>326</v>
      </c>
      <c r="C503" s="226" t="s">
        <v>1024</v>
      </c>
      <c r="D503" s="227" t="s">
        <v>1336</v>
      </c>
      <c r="E503" s="234" t="s">
        <v>1617</v>
      </c>
      <c r="F503" s="227" t="s">
        <v>950</v>
      </c>
      <c r="G503" s="229">
        <v>109.34</v>
      </c>
      <c r="H503" s="230">
        <v>107.97</v>
      </c>
    </row>
    <row r="504" spans="1:8" s="197" customFormat="1" ht="19.5" customHeight="1">
      <c r="A504" s="220"/>
      <c r="B504" s="225"/>
      <c r="C504" s="226"/>
      <c r="D504" s="227"/>
      <c r="E504" s="313"/>
      <c r="F504" s="227"/>
      <c r="G504" s="229"/>
      <c r="H504" s="230">
        <v>0</v>
      </c>
    </row>
    <row r="505" spans="1:8" s="197" customFormat="1" ht="19.5" customHeight="1">
      <c r="A505" s="224" t="s">
        <v>1700</v>
      </c>
      <c r="B505" s="225"/>
      <c r="C505" s="226"/>
      <c r="D505" s="221" t="s">
        <v>469</v>
      </c>
      <c r="E505" s="313"/>
      <c r="F505" s="227"/>
      <c r="G505" s="229"/>
      <c r="H505" s="230">
        <v>0</v>
      </c>
    </row>
    <row r="506" spans="1:8" s="197" customFormat="1" ht="19.5" customHeight="1">
      <c r="A506" s="220">
        <v>366</v>
      </c>
      <c r="B506" s="225">
        <v>138</v>
      </c>
      <c r="C506" s="226" t="s">
        <v>718</v>
      </c>
      <c r="D506" s="227" t="s">
        <v>1244</v>
      </c>
      <c r="E506" s="232" t="s">
        <v>1618</v>
      </c>
      <c r="F506" s="227" t="s">
        <v>533</v>
      </c>
      <c r="G506" s="229">
        <v>109.7539</v>
      </c>
      <c r="H506" s="230">
        <v>108.3839</v>
      </c>
    </row>
    <row r="507" spans="1:8" s="197" customFormat="1" ht="19.5" customHeight="1">
      <c r="A507" s="220">
        <v>367</v>
      </c>
      <c r="B507" s="225">
        <v>222</v>
      </c>
      <c r="C507" s="226" t="s">
        <v>800</v>
      </c>
      <c r="D507" s="227" t="s">
        <v>1299</v>
      </c>
      <c r="E507" s="232" t="s">
        <v>1620</v>
      </c>
      <c r="F507" s="227" t="s">
        <v>353</v>
      </c>
      <c r="G507" s="229">
        <v>109.7539</v>
      </c>
      <c r="H507" s="230">
        <v>108.3839</v>
      </c>
    </row>
    <row r="508" spans="1:8" s="197" customFormat="1" ht="19.5" customHeight="1">
      <c r="A508" s="220">
        <v>368</v>
      </c>
      <c r="B508" s="225">
        <v>339</v>
      </c>
      <c r="C508" s="226">
        <v>1973</v>
      </c>
      <c r="D508" s="227" t="s">
        <v>910</v>
      </c>
      <c r="E508" s="233" t="s">
        <v>1621</v>
      </c>
      <c r="F508" s="227" t="s">
        <v>928</v>
      </c>
      <c r="G508" s="229">
        <v>109.7579</v>
      </c>
      <c r="H508" s="230">
        <v>108.3879</v>
      </c>
    </row>
    <row r="509" spans="1:8" s="197" customFormat="1" ht="19.5" customHeight="1">
      <c r="A509" s="220">
        <v>369</v>
      </c>
      <c r="B509" s="225">
        <v>84</v>
      </c>
      <c r="C509" s="226" t="s">
        <v>666</v>
      </c>
      <c r="D509" s="227" t="s">
        <v>1184</v>
      </c>
      <c r="E509" s="312" t="s">
        <v>1622</v>
      </c>
      <c r="F509" s="227" t="s">
        <v>309</v>
      </c>
      <c r="G509" s="229">
        <v>109.7402</v>
      </c>
      <c r="H509" s="230">
        <v>108.3702</v>
      </c>
    </row>
    <row r="510" spans="1:8" s="197" customFormat="1" ht="19.5" customHeight="1">
      <c r="A510" s="220">
        <v>370</v>
      </c>
      <c r="B510" s="225">
        <v>150</v>
      </c>
      <c r="C510" s="226" t="s">
        <v>730</v>
      </c>
      <c r="D510" s="227" t="s">
        <v>1253</v>
      </c>
      <c r="E510" s="232" t="s">
        <v>1623</v>
      </c>
      <c r="F510" s="227" t="s">
        <v>537</v>
      </c>
      <c r="G510" s="229">
        <v>109.626</v>
      </c>
      <c r="H510" s="230">
        <v>108.256</v>
      </c>
    </row>
    <row r="511" spans="1:8" s="197" customFormat="1" ht="19.5" customHeight="1">
      <c r="A511" s="220">
        <v>371</v>
      </c>
      <c r="B511" s="225">
        <v>128</v>
      </c>
      <c r="C511" s="226" t="s">
        <v>708</v>
      </c>
      <c r="D511" s="227" t="s">
        <v>120</v>
      </c>
      <c r="E511" s="232" t="s">
        <v>1624</v>
      </c>
      <c r="F511" s="227" t="s">
        <v>288</v>
      </c>
      <c r="G511" s="229">
        <v>109.626</v>
      </c>
      <c r="H511" s="230">
        <v>108.256</v>
      </c>
    </row>
    <row r="512" spans="1:8" s="197" customFormat="1" ht="19.5" customHeight="1">
      <c r="A512" s="220">
        <v>372</v>
      </c>
      <c r="B512" s="225">
        <v>43</v>
      </c>
      <c r="C512" s="226">
        <v>1647</v>
      </c>
      <c r="D512" s="227" t="s">
        <v>1026</v>
      </c>
      <c r="E512" s="314" t="s">
        <v>1625</v>
      </c>
      <c r="F512" s="227" t="s">
        <v>278</v>
      </c>
      <c r="G512" s="229">
        <v>109.6083</v>
      </c>
      <c r="H512" s="230">
        <v>108.2383</v>
      </c>
    </row>
    <row r="513" spans="1:8" s="197" customFormat="1" ht="19.5" customHeight="1">
      <c r="A513" s="220">
        <v>373</v>
      </c>
      <c r="B513" s="225">
        <v>17</v>
      </c>
      <c r="C513" s="226" t="s">
        <v>600</v>
      </c>
      <c r="D513" s="227" t="s">
        <v>1147</v>
      </c>
      <c r="E513" s="314" t="s">
        <v>1626</v>
      </c>
      <c r="F513" s="227" t="s">
        <v>495</v>
      </c>
      <c r="G513" s="229">
        <v>109.6083</v>
      </c>
      <c r="H513" s="230">
        <v>108.2383</v>
      </c>
    </row>
    <row r="514" spans="1:8" s="197" customFormat="1" ht="19.5" customHeight="1">
      <c r="A514" s="220">
        <v>374</v>
      </c>
      <c r="B514" s="225">
        <v>59</v>
      </c>
      <c r="C514" s="226" t="s">
        <v>641</v>
      </c>
      <c r="D514" s="227" t="s">
        <v>1180</v>
      </c>
      <c r="E514" s="315" t="s">
        <v>1627</v>
      </c>
      <c r="F514" s="227" t="s">
        <v>460</v>
      </c>
      <c r="G514" s="229">
        <v>109.6083</v>
      </c>
      <c r="H514" s="230">
        <v>108.2383</v>
      </c>
    </row>
    <row r="515" spans="1:8" s="197" customFormat="1" ht="19.5" customHeight="1">
      <c r="A515" s="220">
        <v>375</v>
      </c>
      <c r="B515" s="225">
        <v>82</v>
      </c>
      <c r="C515" s="226" t="s">
        <v>664</v>
      </c>
      <c r="D515" s="227" t="s">
        <v>1028</v>
      </c>
      <c r="E515" s="312" t="s">
        <v>1628</v>
      </c>
      <c r="F515" s="227" t="s">
        <v>460</v>
      </c>
      <c r="G515" s="229">
        <v>109.6239</v>
      </c>
      <c r="H515" s="230">
        <v>0</v>
      </c>
    </row>
    <row r="516" spans="1:8" s="197" customFormat="1" ht="19.5" customHeight="1">
      <c r="A516" s="220">
        <v>376</v>
      </c>
      <c r="B516" s="225">
        <v>83</v>
      </c>
      <c r="C516" s="226" t="s">
        <v>665</v>
      </c>
      <c r="D516" s="227" t="s">
        <v>1199</v>
      </c>
      <c r="E516" s="312" t="s">
        <v>308</v>
      </c>
      <c r="F516" s="227" t="s">
        <v>460</v>
      </c>
      <c r="G516" s="229">
        <v>109.649</v>
      </c>
      <c r="H516" s="230">
        <v>108.279</v>
      </c>
    </row>
    <row r="517" spans="1:8" s="197" customFormat="1" ht="19.5" customHeight="1">
      <c r="A517" s="220">
        <v>377</v>
      </c>
      <c r="B517" s="225">
        <v>205</v>
      </c>
      <c r="C517" s="226" t="s">
        <v>783</v>
      </c>
      <c r="D517" s="227" t="s">
        <v>1288</v>
      </c>
      <c r="E517" s="232" t="s">
        <v>1629</v>
      </c>
      <c r="F517" s="227" t="s">
        <v>460</v>
      </c>
      <c r="G517" s="229">
        <v>109.6083</v>
      </c>
      <c r="H517" s="230">
        <v>108.2383</v>
      </c>
    </row>
    <row r="518" spans="1:8" s="197" customFormat="1" ht="19.5" customHeight="1">
      <c r="A518" s="220">
        <v>378</v>
      </c>
      <c r="B518" s="225">
        <v>324</v>
      </c>
      <c r="C518" s="226" t="s">
        <v>1022</v>
      </c>
      <c r="D518" s="227" t="s">
        <v>1116</v>
      </c>
      <c r="E518" s="234" t="s">
        <v>1630</v>
      </c>
      <c r="F518" s="227" t="s">
        <v>460</v>
      </c>
      <c r="G518" s="229">
        <v>109.6083</v>
      </c>
      <c r="H518" s="230">
        <v>108.2383</v>
      </c>
    </row>
    <row r="519" spans="1:8" s="197" customFormat="1" ht="19.5" customHeight="1">
      <c r="A519" s="220">
        <v>379</v>
      </c>
      <c r="B519" s="225">
        <v>336</v>
      </c>
      <c r="C519" s="226">
        <v>1963</v>
      </c>
      <c r="D519" s="227" t="s">
        <v>1339</v>
      </c>
      <c r="E519" s="233" t="s">
        <v>1631</v>
      </c>
      <c r="F519" s="227" t="s">
        <v>460</v>
      </c>
      <c r="G519" s="229">
        <v>109.6486</v>
      </c>
      <c r="H519" s="230">
        <v>108.2786</v>
      </c>
    </row>
    <row r="520" spans="1:8" s="197" customFormat="1" ht="19.5" customHeight="1">
      <c r="A520" s="220">
        <v>380</v>
      </c>
      <c r="B520" s="225">
        <v>337</v>
      </c>
      <c r="C520" s="226">
        <v>1966</v>
      </c>
      <c r="D520" s="227" t="s">
        <v>908</v>
      </c>
      <c r="E520" s="233" t="s">
        <v>1632</v>
      </c>
      <c r="F520" s="227" t="s">
        <v>460</v>
      </c>
      <c r="G520" s="229">
        <v>109.6486</v>
      </c>
      <c r="H520" s="230">
        <v>108.2786</v>
      </c>
    </row>
    <row r="521" spans="1:8" s="197" customFormat="1" ht="19.5" customHeight="1">
      <c r="A521" s="220">
        <v>381</v>
      </c>
      <c r="B521" s="225">
        <v>40</v>
      </c>
      <c r="C521" s="226" t="s">
        <v>623</v>
      </c>
      <c r="D521" s="227" t="s">
        <v>1167</v>
      </c>
      <c r="E521" s="314" t="s">
        <v>1633</v>
      </c>
      <c r="F521" s="227" t="s">
        <v>275</v>
      </c>
      <c r="G521" s="229">
        <v>109.6239</v>
      </c>
      <c r="H521" s="230">
        <v>108.2539</v>
      </c>
    </row>
    <row r="522" spans="1:8" s="197" customFormat="1" ht="19.5" customHeight="1">
      <c r="A522" s="220">
        <v>382</v>
      </c>
      <c r="B522" s="225">
        <v>33</v>
      </c>
      <c r="C522" s="226" t="s">
        <v>616</v>
      </c>
      <c r="D522" s="227" t="s">
        <v>1160</v>
      </c>
      <c r="E522" s="314" t="s">
        <v>1634</v>
      </c>
      <c r="F522" s="227" t="s">
        <v>268</v>
      </c>
      <c r="G522" s="229">
        <v>109.7521</v>
      </c>
      <c r="H522" s="230">
        <v>108.3821</v>
      </c>
    </row>
    <row r="523" spans="1:8" s="197" customFormat="1" ht="19.5" customHeight="1">
      <c r="A523" s="220">
        <v>383</v>
      </c>
      <c r="B523" s="225">
        <v>344</v>
      </c>
      <c r="C523" s="226">
        <v>1981</v>
      </c>
      <c r="D523" s="227" t="s">
        <v>1348</v>
      </c>
      <c r="E523" s="228" t="s">
        <v>1635</v>
      </c>
      <c r="F523" s="227" t="s">
        <v>460</v>
      </c>
      <c r="G523" s="229">
        <v>109.6486</v>
      </c>
      <c r="H523" s="230">
        <v>108.2786</v>
      </c>
    </row>
    <row r="524" spans="1:8" s="197" customFormat="1" ht="19.5" customHeight="1">
      <c r="A524" s="220">
        <v>384</v>
      </c>
      <c r="B524" s="225">
        <v>347</v>
      </c>
      <c r="C524" s="226">
        <v>1988</v>
      </c>
      <c r="D524" s="227" t="s">
        <v>1359</v>
      </c>
      <c r="E524" s="232" t="s">
        <v>1636</v>
      </c>
      <c r="F524" s="227" t="s">
        <v>1353</v>
      </c>
      <c r="G524" s="229">
        <v>109.6782</v>
      </c>
      <c r="H524" s="230">
        <v>108.3082</v>
      </c>
    </row>
    <row r="525" spans="1:8" s="197" customFormat="1" ht="19.5" customHeight="1">
      <c r="A525" s="220">
        <v>385</v>
      </c>
      <c r="B525" s="225">
        <v>360</v>
      </c>
      <c r="C525" s="226">
        <v>2023</v>
      </c>
      <c r="D525" s="227" t="s">
        <v>1747</v>
      </c>
      <c r="E525" s="232" t="s">
        <v>1753</v>
      </c>
      <c r="F525" s="227" t="s">
        <v>1754</v>
      </c>
      <c r="G525" s="229">
        <v>109.649</v>
      </c>
      <c r="H525" s="230">
        <v>108.279</v>
      </c>
    </row>
    <row r="526" spans="1:8" s="197" customFormat="1" ht="19.5" customHeight="1">
      <c r="A526" s="220">
        <v>386</v>
      </c>
      <c r="B526" s="225">
        <v>361</v>
      </c>
      <c r="C526" s="226">
        <v>2025</v>
      </c>
      <c r="D526" s="227" t="s">
        <v>1748</v>
      </c>
      <c r="E526" s="232" t="s">
        <v>1755</v>
      </c>
      <c r="F526" s="227" t="s">
        <v>460</v>
      </c>
      <c r="G526" s="229">
        <v>109.6486</v>
      </c>
      <c r="H526" s="230">
        <v>108.2786</v>
      </c>
    </row>
    <row r="527" spans="1:8" s="197" customFormat="1" ht="19.5" customHeight="1">
      <c r="A527" s="220">
        <v>387</v>
      </c>
      <c r="B527" s="225">
        <v>379</v>
      </c>
      <c r="C527" s="226">
        <v>2080</v>
      </c>
      <c r="D527" s="227" t="s">
        <v>1806</v>
      </c>
      <c r="E527" s="232"/>
      <c r="F527" s="227" t="s">
        <v>460</v>
      </c>
      <c r="G527" s="229">
        <v>109.6491</v>
      </c>
      <c r="H527" s="230">
        <v>108.2791</v>
      </c>
    </row>
    <row r="528" spans="1:8" s="197" customFormat="1" ht="19.5" customHeight="1">
      <c r="A528" s="220">
        <v>388</v>
      </c>
      <c r="B528" s="225">
        <v>386</v>
      </c>
      <c r="C528" s="226">
        <v>2097</v>
      </c>
      <c r="D528" s="227" t="s">
        <v>1816</v>
      </c>
      <c r="E528" s="232"/>
      <c r="F528" s="227" t="s">
        <v>460</v>
      </c>
      <c r="G528" s="229">
        <v>109.6491</v>
      </c>
      <c r="H528" s="230">
        <v>108.2791</v>
      </c>
    </row>
    <row r="529" spans="1:8" s="197" customFormat="1" ht="19.5" customHeight="1">
      <c r="A529" s="220">
        <v>389</v>
      </c>
      <c r="B529" s="225">
        <v>387</v>
      </c>
      <c r="C529" s="226">
        <v>2094</v>
      </c>
      <c r="D529" s="227" t="s">
        <v>1817</v>
      </c>
      <c r="E529" s="232"/>
      <c r="F529" s="227" t="s">
        <v>460</v>
      </c>
      <c r="G529" s="229">
        <v>109.6491</v>
      </c>
      <c r="H529" s="230">
        <v>108.2791</v>
      </c>
    </row>
    <row r="530" spans="1:8" s="197" customFormat="1" ht="19.5" customHeight="1">
      <c r="A530" s="220">
        <v>390</v>
      </c>
      <c r="B530" s="225">
        <v>423</v>
      </c>
      <c r="C530" s="226">
        <v>2196</v>
      </c>
      <c r="D530" s="227" t="s">
        <v>1876</v>
      </c>
      <c r="E530" s="232" t="s">
        <v>1880</v>
      </c>
      <c r="F530" s="227" t="s">
        <v>460</v>
      </c>
      <c r="G530" s="229">
        <v>109.6491</v>
      </c>
      <c r="H530" s="230">
        <v>108.2791</v>
      </c>
    </row>
    <row r="531" spans="1:8" s="197" customFormat="1" ht="19.5" customHeight="1">
      <c r="A531" s="220">
        <v>391</v>
      </c>
      <c r="B531" s="225">
        <v>422</v>
      </c>
      <c r="C531" s="226">
        <v>2243</v>
      </c>
      <c r="D531" s="424" t="s">
        <v>1900</v>
      </c>
      <c r="E531" s="313"/>
      <c r="F531" s="227" t="s">
        <v>460</v>
      </c>
      <c r="G531" s="229">
        <v>109.64920000000001</v>
      </c>
      <c r="H531" s="230">
        <v>108.2792</v>
      </c>
    </row>
    <row r="532" spans="1:8" s="197" customFormat="1" ht="19.5" customHeight="1">
      <c r="A532" s="220"/>
      <c r="B532" s="225"/>
      <c r="C532" s="226"/>
      <c r="D532" s="227"/>
      <c r="E532" s="313"/>
      <c r="F532" s="227"/>
      <c r="G532" s="229"/>
      <c r="H532" s="230"/>
    </row>
    <row r="533" spans="1:8" s="197" customFormat="1" ht="19.5" customHeight="1">
      <c r="A533" s="224" t="s">
        <v>1700</v>
      </c>
      <c r="B533" s="225"/>
      <c r="C533" s="226"/>
      <c r="D533" s="221" t="s">
        <v>238</v>
      </c>
      <c r="E533" s="313"/>
      <c r="F533" s="227"/>
      <c r="G533" s="229"/>
      <c r="H533" s="230"/>
    </row>
    <row r="534" spans="1:8" s="197" customFormat="1" ht="19.5" customHeight="1">
      <c r="A534" s="220">
        <v>392</v>
      </c>
      <c r="B534" s="225">
        <v>3</v>
      </c>
      <c r="C534" s="226" t="s">
        <v>586</v>
      </c>
      <c r="D534" s="227" t="s">
        <v>1136</v>
      </c>
      <c r="E534" s="314" t="s">
        <v>1637</v>
      </c>
      <c r="F534" s="227" t="s">
        <v>238</v>
      </c>
      <c r="G534" s="229">
        <v>110.2679</v>
      </c>
      <c r="H534" s="230">
        <v>108.89789999999999</v>
      </c>
    </row>
    <row r="535" spans="1:8" s="197" customFormat="1" ht="19.5" customHeight="1">
      <c r="A535" s="220">
        <v>393</v>
      </c>
      <c r="B535" s="225">
        <v>6</v>
      </c>
      <c r="C535" s="226" t="s">
        <v>589</v>
      </c>
      <c r="D535" s="227" t="s">
        <v>1139</v>
      </c>
      <c r="E535" s="314" t="s">
        <v>1638</v>
      </c>
      <c r="F535" s="227" t="s">
        <v>238</v>
      </c>
      <c r="G535" s="229">
        <v>110.04310000000001</v>
      </c>
      <c r="H535" s="230">
        <v>108.6731</v>
      </c>
    </row>
    <row r="536" spans="1:8" s="197" customFormat="1" ht="19.5" customHeight="1">
      <c r="A536" s="220">
        <v>394</v>
      </c>
      <c r="B536" s="225">
        <v>47</v>
      </c>
      <c r="C536" s="226" t="s">
        <v>629</v>
      </c>
      <c r="D536" s="227" t="s">
        <v>1171</v>
      </c>
      <c r="E536" s="314" t="s">
        <v>1639</v>
      </c>
      <c r="F536" s="227" t="s">
        <v>238</v>
      </c>
      <c r="G536" s="229">
        <v>110.2127</v>
      </c>
      <c r="H536" s="230">
        <v>108.8427</v>
      </c>
    </row>
    <row r="537" spans="1:8" s="197" customFormat="1" ht="19.5" customHeight="1">
      <c r="A537" s="220">
        <v>395</v>
      </c>
      <c r="B537" s="225">
        <v>48</v>
      </c>
      <c r="C537" s="226" t="s">
        <v>630</v>
      </c>
      <c r="D537" s="227" t="s">
        <v>1172</v>
      </c>
      <c r="E537" s="314" t="s">
        <v>1640</v>
      </c>
      <c r="F537" s="227" t="s">
        <v>238</v>
      </c>
      <c r="G537" s="229">
        <v>110.2127</v>
      </c>
      <c r="H537" s="230">
        <v>108.8427</v>
      </c>
    </row>
    <row r="538" spans="1:8" s="197" customFormat="1" ht="19.5" customHeight="1">
      <c r="A538" s="220">
        <v>396</v>
      </c>
      <c r="B538" s="225">
        <v>286</v>
      </c>
      <c r="C538" s="226" t="s">
        <v>984</v>
      </c>
      <c r="D538" s="227" t="s">
        <v>1329</v>
      </c>
      <c r="E538" s="228" t="s">
        <v>1641</v>
      </c>
      <c r="F538" s="227" t="s">
        <v>238</v>
      </c>
      <c r="G538" s="229">
        <v>110.0472</v>
      </c>
      <c r="H538" s="230">
        <v>108.6772</v>
      </c>
    </row>
    <row r="539" spans="1:8" s="197" customFormat="1" ht="19.5" customHeight="1">
      <c r="A539" s="220">
        <v>397</v>
      </c>
      <c r="B539" s="225">
        <v>303</v>
      </c>
      <c r="C539" s="226" t="s">
        <v>1001</v>
      </c>
      <c r="D539" s="227" t="s">
        <v>1080</v>
      </c>
      <c r="E539" s="228" t="s">
        <v>1642</v>
      </c>
      <c r="F539" s="227" t="s">
        <v>238</v>
      </c>
      <c r="G539" s="229">
        <v>110.1268</v>
      </c>
      <c r="H539" s="230">
        <v>108.7568</v>
      </c>
    </row>
    <row r="540" spans="1:8" s="197" customFormat="1" ht="19.5" customHeight="1">
      <c r="A540" s="220">
        <v>398</v>
      </c>
      <c r="B540" s="225">
        <v>304</v>
      </c>
      <c r="C540" s="226" t="s">
        <v>1002</v>
      </c>
      <c r="D540" s="227" t="s">
        <v>1081</v>
      </c>
      <c r="E540" s="228" t="s">
        <v>1643</v>
      </c>
      <c r="F540" s="227" t="s">
        <v>238</v>
      </c>
      <c r="G540" s="229">
        <v>110.1584</v>
      </c>
      <c r="H540" s="230">
        <v>108.7884</v>
      </c>
    </row>
    <row r="541" spans="1:8" s="197" customFormat="1" ht="19.5" customHeight="1">
      <c r="A541" s="220">
        <v>399</v>
      </c>
      <c r="B541" s="225">
        <v>124</v>
      </c>
      <c r="C541" s="226" t="s">
        <v>705</v>
      </c>
      <c r="D541" s="227" t="s">
        <v>1233</v>
      </c>
      <c r="E541" s="232" t="s">
        <v>1644</v>
      </c>
      <c r="F541" s="227" t="s">
        <v>529</v>
      </c>
      <c r="G541" s="229">
        <v>110.2127</v>
      </c>
      <c r="H541" s="230">
        <v>108.8427</v>
      </c>
    </row>
    <row r="542" spans="1:8" s="197" customFormat="1" ht="19.5" customHeight="1">
      <c r="A542" s="220"/>
      <c r="B542" s="225"/>
      <c r="C542" s="226"/>
      <c r="D542" s="227"/>
      <c r="E542" s="313"/>
      <c r="F542" s="227"/>
      <c r="G542" s="229"/>
      <c r="H542" s="230">
        <v>0</v>
      </c>
    </row>
    <row r="543" spans="1:8" s="197" customFormat="1" ht="19.5" customHeight="1">
      <c r="A543" s="224" t="s">
        <v>1700</v>
      </c>
      <c r="B543" s="225"/>
      <c r="C543" s="226"/>
      <c r="D543" s="221" t="s">
        <v>298</v>
      </c>
      <c r="E543" s="313"/>
      <c r="F543" s="227"/>
      <c r="G543" s="229"/>
      <c r="H543" s="230">
        <v>0</v>
      </c>
    </row>
    <row r="544" spans="1:8" s="197" customFormat="1" ht="19.5" customHeight="1">
      <c r="A544" s="220">
        <v>400</v>
      </c>
      <c r="B544" s="225">
        <v>23</v>
      </c>
      <c r="C544" s="226" t="s">
        <v>606</v>
      </c>
      <c r="D544" s="227" t="s">
        <v>1153</v>
      </c>
      <c r="E544" s="314" t="s">
        <v>1645</v>
      </c>
      <c r="F544" s="227" t="s">
        <v>498</v>
      </c>
      <c r="G544" s="229">
        <v>110.2146</v>
      </c>
      <c r="H544" s="230">
        <v>108.8446</v>
      </c>
    </row>
    <row r="545" spans="1:8" s="197" customFormat="1" ht="19.5" customHeight="1">
      <c r="A545" s="220">
        <v>401</v>
      </c>
      <c r="B545" s="225">
        <v>67</v>
      </c>
      <c r="C545" s="226" t="s">
        <v>649</v>
      </c>
      <c r="D545" s="227" t="s">
        <v>1187</v>
      </c>
      <c r="E545" s="232" t="s">
        <v>1646</v>
      </c>
      <c r="F545" s="227" t="s">
        <v>298</v>
      </c>
      <c r="G545" s="229">
        <v>109.85560000000001</v>
      </c>
      <c r="H545" s="230">
        <v>108.4856</v>
      </c>
    </row>
    <row r="546" spans="1:8" s="197" customFormat="1" ht="19.5" customHeight="1">
      <c r="A546" s="220">
        <v>402</v>
      </c>
      <c r="B546" s="225">
        <v>69</v>
      </c>
      <c r="C546" s="226" t="s">
        <v>651</v>
      </c>
      <c r="D546" s="227" t="s">
        <v>1188</v>
      </c>
      <c r="E546" s="312" t="s">
        <v>1647</v>
      </c>
      <c r="F546" s="227" t="s">
        <v>298</v>
      </c>
      <c r="G546" s="229">
        <v>110.1704</v>
      </c>
      <c r="H546" s="230">
        <v>108.8004</v>
      </c>
    </row>
    <row r="547" spans="1:8" s="197" customFormat="1" ht="19.5" customHeight="1">
      <c r="A547" s="220">
        <v>403</v>
      </c>
      <c r="B547" s="225">
        <v>199</v>
      </c>
      <c r="C547" s="226" t="s">
        <v>777</v>
      </c>
      <c r="D547" s="227" t="s">
        <v>1284</v>
      </c>
      <c r="E547" s="232" t="s">
        <v>1648</v>
      </c>
      <c r="F547" s="227" t="s">
        <v>298</v>
      </c>
      <c r="G547" s="229">
        <v>110.1703</v>
      </c>
      <c r="H547" s="230">
        <v>108.8003</v>
      </c>
    </row>
    <row r="548" spans="1:8" s="197" customFormat="1" ht="19.5" customHeight="1">
      <c r="A548" s="220">
        <v>404</v>
      </c>
      <c r="B548" s="225">
        <v>211</v>
      </c>
      <c r="C548" s="226" t="s">
        <v>789</v>
      </c>
      <c r="D548" s="227" t="s">
        <v>1293</v>
      </c>
      <c r="E548" s="232" t="s">
        <v>1649</v>
      </c>
      <c r="F548" s="227" t="s">
        <v>298</v>
      </c>
      <c r="G548" s="229">
        <v>110.2069</v>
      </c>
      <c r="H548" s="230">
        <v>108.8369</v>
      </c>
    </row>
    <row r="549" spans="1:8" s="197" customFormat="1" ht="19.5" customHeight="1">
      <c r="A549" s="220">
        <v>405</v>
      </c>
      <c r="B549" s="225">
        <v>282</v>
      </c>
      <c r="C549" s="226" t="s">
        <v>980</v>
      </c>
      <c r="D549" s="227" t="s">
        <v>1328</v>
      </c>
      <c r="E549" s="228" t="s">
        <v>1650</v>
      </c>
      <c r="F549" s="227" t="s">
        <v>298</v>
      </c>
      <c r="G549" s="229">
        <v>110.1919</v>
      </c>
      <c r="H549" s="230">
        <v>108.8219</v>
      </c>
    </row>
    <row r="550" spans="1:8" s="197" customFormat="1" ht="19.5" customHeight="1">
      <c r="A550" s="220">
        <v>406</v>
      </c>
      <c r="B550" s="225">
        <v>291</v>
      </c>
      <c r="C550" s="226" t="s">
        <v>989</v>
      </c>
      <c r="D550" s="227" t="s">
        <v>1331</v>
      </c>
      <c r="E550" s="228" t="s">
        <v>1651</v>
      </c>
      <c r="F550" s="227" t="s">
        <v>298</v>
      </c>
      <c r="G550" s="229">
        <v>110.0193</v>
      </c>
      <c r="H550" s="230">
        <v>108.6493</v>
      </c>
    </row>
    <row r="551" spans="1:8" s="197" customFormat="1" ht="19.5" customHeight="1">
      <c r="A551" s="220">
        <v>407</v>
      </c>
      <c r="B551" s="225">
        <v>380</v>
      </c>
      <c r="C551" s="226">
        <v>2082</v>
      </c>
      <c r="D551" s="227" t="s">
        <v>1807</v>
      </c>
      <c r="E551" s="228"/>
      <c r="F551" s="227" t="s">
        <v>298</v>
      </c>
      <c r="G551" s="229">
        <v>110.1196</v>
      </c>
      <c r="H551" s="230">
        <v>108.7496</v>
      </c>
    </row>
    <row r="552" spans="1:8" s="197" customFormat="1" ht="19.5" customHeight="1">
      <c r="A552" s="220">
        <v>408</v>
      </c>
      <c r="B552" s="225">
        <v>464</v>
      </c>
      <c r="C552" s="226">
        <v>13</v>
      </c>
      <c r="D552" s="227" t="s">
        <v>1925</v>
      </c>
      <c r="E552" s="228"/>
      <c r="F552" s="227" t="s">
        <v>298</v>
      </c>
      <c r="G552" s="229">
        <v>110.034</v>
      </c>
      <c r="H552" s="230">
        <v>108.664</v>
      </c>
    </row>
    <row r="553" spans="1:8" s="197" customFormat="1" ht="19.5" customHeight="1">
      <c r="A553" s="220"/>
      <c r="B553" s="225"/>
      <c r="C553" s="226"/>
      <c r="D553" s="227"/>
      <c r="E553" s="313"/>
      <c r="F553" s="227"/>
      <c r="G553" s="229"/>
      <c r="H553" s="230">
        <v>0</v>
      </c>
    </row>
    <row r="554" spans="1:8" s="197" customFormat="1" ht="19.5" customHeight="1">
      <c r="A554" s="224" t="s">
        <v>1700</v>
      </c>
      <c r="B554" s="225"/>
      <c r="C554" s="226"/>
      <c r="D554" s="221" t="s">
        <v>929</v>
      </c>
      <c r="E554" s="313"/>
      <c r="F554" s="227"/>
      <c r="G554" s="229"/>
      <c r="H554" s="230">
        <v>0</v>
      </c>
    </row>
    <row r="555" spans="1:8" s="197" customFormat="1" ht="19.5" customHeight="1">
      <c r="A555" s="220">
        <v>409</v>
      </c>
      <c r="B555" s="225">
        <v>259</v>
      </c>
      <c r="C555" s="226" t="s">
        <v>957</v>
      </c>
      <c r="D555" s="227" t="s">
        <v>1054</v>
      </c>
      <c r="E555" s="232" t="s">
        <v>1652</v>
      </c>
      <c r="F555" s="227" t="s">
        <v>929</v>
      </c>
      <c r="G555" s="229">
        <v>109.8514</v>
      </c>
      <c r="H555" s="230">
        <v>108.4814</v>
      </c>
    </row>
    <row r="556" spans="1:8" s="197" customFormat="1" ht="19.5" customHeight="1">
      <c r="A556" s="220">
        <v>410</v>
      </c>
      <c r="B556" s="225">
        <v>273</v>
      </c>
      <c r="C556" s="226" t="s">
        <v>971</v>
      </c>
      <c r="D556" s="227" t="s">
        <v>1060</v>
      </c>
      <c r="E556" s="232" t="s">
        <v>1653</v>
      </c>
      <c r="F556" s="227" t="s">
        <v>929</v>
      </c>
      <c r="G556" s="229">
        <v>110.7847</v>
      </c>
      <c r="H556" s="230">
        <v>109.4147</v>
      </c>
    </row>
    <row r="557" spans="1:8" s="197" customFormat="1" ht="19.5" customHeight="1">
      <c r="A557" s="220">
        <v>411</v>
      </c>
      <c r="B557" s="225">
        <v>385</v>
      </c>
      <c r="C557" s="226">
        <v>6534</v>
      </c>
      <c r="D557" s="227" t="s">
        <v>1815</v>
      </c>
      <c r="E557" s="232"/>
      <c r="F557" s="227" t="s">
        <v>929</v>
      </c>
      <c r="G557" s="229">
        <v>110.8092</v>
      </c>
      <c r="H557" s="230">
        <v>109.4392</v>
      </c>
    </row>
    <row r="558" spans="1:8" s="197" customFormat="1" ht="19.5" customHeight="1">
      <c r="A558" s="220">
        <v>412</v>
      </c>
      <c r="B558" s="225">
        <v>413</v>
      </c>
      <c r="C558" s="226">
        <v>6573</v>
      </c>
      <c r="D558" s="227" t="s">
        <v>1863</v>
      </c>
      <c r="E558" s="232" t="s">
        <v>1867</v>
      </c>
      <c r="F558" s="227" t="s">
        <v>929</v>
      </c>
      <c r="G558" s="229">
        <v>110.9424</v>
      </c>
      <c r="H558" s="230">
        <v>109.5724</v>
      </c>
    </row>
    <row r="559" spans="1:8" s="197" customFormat="1" ht="19.5" customHeight="1">
      <c r="A559" s="220"/>
      <c r="B559" s="225"/>
      <c r="C559" s="226"/>
      <c r="D559" s="227"/>
      <c r="E559" s="313"/>
      <c r="F559" s="227"/>
      <c r="G559" s="229"/>
      <c r="H559" s="230">
        <v>0</v>
      </c>
    </row>
    <row r="560" spans="1:8" s="197" customFormat="1" ht="19.5" customHeight="1">
      <c r="A560" s="224" t="s">
        <v>1700</v>
      </c>
      <c r="B560" s="225"/>
      <c r="C560" s="226"/>
      <c r="D560" s="221" t="s">
        <v>482</v>
      </c>
      <c r="E560" s="313"/>
      <c r="F560" s="227"/>
      <c r="G560" s="229"/>
      <c r="H560" s="230">
        <v>0</v>
      </c>
    </row>
    <row r="561" spans="1:8" s="197" customFormat="1" ht="19.5" customHeight="1">
      <c r="A561" s="220">
        <v>413</v>
      </c>
      <c r="B561" s="225">
        <v>321</v>
      </c>
      <c r="C561" s="226" t="s">
        <v>1019</v>
      </c>
      <c r="D561" s="227" t="s">
        <v>1094</v>
      </c>
      <c r="E561" s="312" t="s">
        <v>1654</v>
      </c>
      <c r="F561" s="227" t="s">
        <v>949</v>
      </c>
      <c r="G561" s="229">
        <v>111.36630000000001</v>
      </c>
      <c r="H561" s="230">
        <v>109.9963</v>
      </c>
    </row>
    <row r="562" spans="1:8" s="197" customFormat="1" ht="19.5" customHeight="1">
      <c r="A562" s="220">
        <v>414</v>
      </c>
      <c r="B562" s="225">
        <v>192</v>
      </c>
      <c r="C562" s="226">
        <v>1960</v>
      </c>
      <c r="D562" s="227" t="s">
        <v>1771</v>
      </c>
      <c r="E562" s="232" t="s">
        <v>1655</v>
      </c>
      <c r="F562" s="227" t="s">
        <v>554</v>
      </c>
      <c r="G562" s="229">
        <v>112.3465</v>
      </c>
      <c r="H562" s="230">
        <v>110.9765</v>
      </c>
    </row>
    <row r="563" spans="1:8" s="197" customFormat="1" ht="19.5" customHeight="1">
      <c r="A563" s="220"/>
      <c r="B563" s="225"/>
      <c r="C563" s="226"/>
      <c r="D563" s="227"/>
      <c r="E563" s="313"/>
      <c r="F563" s="227"/>
      <c r="G563" s="229"/>
      <c r="H563" s="230">
        <v>0</v>
      </c>
    </row>
    <row r="564" spans="1:8" s="197" customFormat="1" ht="19.5" customHeight="1">
      <c r="A564" s="224" t="s">
        <v>1700</v>
      </c>
      <c r="B564" s="225"/>
      <c r="C564" s="226"/>
      <c r="D564" s="221" t="s">
        <v>376</v>
      </c>
      <c r="E564" s="313"/>
      <c r="F564" s="227"/>
      <c r="G564" s="229"/>
      <c r="H564" s="230">
        <v>0</v>
      </c>
    </row>
    <row r="565" spans="1:8" s="197" customFormat="1" ht="19.5" customHeight="1">
      <c r="A565" s="220">
        <v>415</v>
      </c>
      <c r="B565" s="225">
        <v>36</v>
      </c>
      <c r="C565" s="226" t="s">
        <v>619</v>
      </c>
      <c r="D565" s="227" t="s">
        <v>1163</v>
      </c>
      <c r="E565" s="314" t="s">
        <v>1656</v>
      </c>
      <c r="F565" s="227" t="s">
        <v>271</v>
      </c>
      <c r="G565" s="229">
        <v>109.6239</v>
      </c>
      <c r="H565" s="230">
        <v>108.2539</v>
      </c>
    </row>
    <row r="566" spans="1:8" s="197" customFormat="1" ht="19.5" customHeight="1">
      <c r="A566" s="220">
        <v>416</v>
      </c>
      <c r="B566" s="225">
        <v>250</v>
      </c>
      <c r="C566" s="226">
        <v>1675</v>
      </c>
      <c r="D566" s="227" t="s">
        <v>1049</v>
      </c>
      <c r="E566" s="232" t="s">
        <v>1657</v>
      </c>
      <c r="F566" s="227" t="s">
        <v>571</v>
      </c>
      <c r="G566" s="229">
        <v>109.7038</v>
      </c>
      <c r="H566" s="230">
        <v>108.3338</v>
      </c>
    </row>
    <row r="567" spans="1:8" s="197" customFormat="1" ht="19.5" customHeight="1">
      <c r="A567" s="220">
        <v>417</v>
      </c>
      <c r="B567" s="225">
        <v>162</v>
      </c>
      <c r="C567" s="226" t="s">
        <v>740</v>
      </c>
      <c r="D567" s="227" t="s">
        <v>1264</v>
      </c>
      <c r="E567" s="232" t="s">
        <v>1658</v>
      </c>
      <c r="F567" s="227" t="s">
        <v>376</v>
      </c>
      <c r="G567" s="229">
        <v>109.61410000000001</v>
      </c>
      <c r="H567" s="230">
        <v>108.2441</v>
      </c>
    </row>
    <row r="568" spans="1:8" s="197" customFormat="1" ht="19.5" customHeight="1">
      <c r="A568" s="220">
        <v>418</v>
      </c>
      <c r="B568" s="225">
        <v>281</v>
      </c>
      <c r="C568" s="226" t="s">
        <v>979</v>
      </c>
      <c r="D568" s="227" t="s">
        <v>1064</v>
      </c>
      <c r="E568" s="232" t="s">
        <v>1659</v>
      </c>
      <c r="F568" s="227" t="s">
        <v>376</v>
      </c>
      <c r="G568" s="229">
        <v>109.7236</v>
      </c>
      <c r="H568" s="230">
        <v>108.3536</v>
      </c>
    </row>
    <row r="569" spans="1:8" s="197" customFormat="1" ht="19.5" customHeight="1">
      <c r="A569" s="220">
        <v>419</v>
      </c>
      <c r="B569" s="225">
        <v>292</v>
      </c>
      <c r="C569" s="226" t="s">
        <v>990</v>
      </c>
      <c r="D569" s="227" t="s">
        <v>1332</v>
      </c>
      <c r="E569" s="232" t="s">
        <v>1660</v>
      </c>
      <c r="F569" s="227" t="s">
        <v>376</v>
      </c>
      <c r="G569" s="229">
        <v>109.6536</v>
      </c>
      <c r="H569" s="230">
        <v>108.28359999999999</v>
      </c>
    </row>
    <row r="570" spans="1:8" s="197" customFormat="1" ht="19.5" customHeight="1">
      <c r="A570" s="220">
        <v>420</v>
      </c>
      <c r="B570" s="225">
        <v>302</v>
      </c>
      <c r="C570" s="226" t="s">
        <v>1000</v>
      </c>
      <c r="D570" s="227" t="s">
        <v>1079</v>
      </c>
      <c r="E570" s="232" t="s">
        <v>1661</v>
      </c>
      <c r="F570" s="227" t="s">
        <v>936</v>
      </c>
      <c r="G570" s="229">
        <v>109.6536</v>
      </c>
      <c r="H570" s="230">
        <v>108.28359999999999</v>
      </c>
    </row>
    <row r="571" spans="1:8" s="197" customFormat="1" ht="19.5" customHeight="1">
      <c r="A571" s="220">
        <v>421</v>
      </c>
      <c r="B571" s="225">
        <v>365</v>
      </c>
      <c r="C571" s="226">
        <v>2038</v>
      </c>
      <c r="D571" s="227" t="s">
        <v>1762</v>
      </c>
      <c r="E571" s="232" t="s">
        <v>1763</v>
      </c>
      <c r="F571" s="227" t="s">
        <v>936</v>
      </c>
      <c r="G571" s="229">
        <v>109.6486</v>
      </c>
      <c r="H571" s="230">
        <v>108.2786</v>
      </c>
    </row>
    <row r="572" spans="1:8" s="197" customFormat="1" ht="19.5" customHeight="1">
      <c r="A572" s="220">
        <v>422</v>
      </c>
      <c r="B572" s="225">
        <v>466</v>
      </c>
      <c r="C572" s="226">
        <v>15</v>
      </c>
      <c r="D572" s="227" t="s">
        <v>1926</v>
      </c>
      <c r="E572" s="232"/>
      <c r="F572" s="227" t="s">
        <v>936</v>
      </c>
      <c r="G572" s="229">
        <v>109.77420000000001</v>
      </c>
      <c r="H572" s="230">
        <v>108.4042</v>
      </c>
    </row>
    <row r="573" spans="1:8" s="197" customFormat="1" ht="19.5" customHeight="1">
      <c r="A573" s="220">
        <v>423</v>
      </c>
      <c r="B573" s="225">
        <v>468</v>
      </c>
      <c r="C573" s="226">
        <v>17</v>
      </c>
      <c r="D573" s="227" t="s">
        <v>1929</v>
      </c>
      <c r="E573" s="232" t="s">
        <v>1930</v>
      </c>
      <c r="F573" s="227" t="s">
        <v>936</v>
      </c>
      <c r="G573" s="229">
        <v>109.6491</v>
      </c>
      <c r="H573" s="230">
        <v>108.2791</v>
      </c>
    </row>
    <row r="574" spans="1:8" s="197" customFormat="1" ht="19.5" customHeight="1">
      <c r="A574" s="220">
        <v>424</v>
      </c>
      <c r="B574" s="225">
        <v>469</v>
      </c>
      <c r="C574" s="226">
        <v>18</v>
      </c>
      <c r="D574" s="227" t="s">
        <v>1931</v>
      </c>
      <c r="E574" s="232"/>
      <c r="F574" s="227" t="s">
        <v>936</v>
      </c>
      <c r="G574" s="229">
        <v>109.7446</v>
      </c>
      <c r="H574" s="230">
        <v>108.3746</v>
      </c>
    </row>
    <row r="575" spans="1:8" s="197" customFormat="1" ht="19.5" customHeight="1">
      <c r="A575" s="220"/>
      <c r="B575" s="225"/>
      <c r="C575" s="226"/>
      <c r="D575" s="227"/>
      <c r="E575" s="232"/>
      <c r="F575" s="227"/>
      <c r="G575" s="229"/>
      <c r="H575" s="230">
        <v>0</v>
      </c>
    </row>
    <row r="576" spans="1:8" s="197" customFormat="1" ht="19.5" customHeight="1">
      <c r="A576" s="224" t="s">
        <v>1700</v>
      </c>
      <c r="B576" s="225"/>
      <c r="C576" s="226"/>
      <c r="D576" s="221" t="s">
        <v>952</v>
      </c>
      <c r="E576" s="232"/>
      <c r="F576" s="227"/>
      <c r="G576" s="229"/>
      <c r="H576" s="230">
        <v>0</v>
      </c>
    </row>
    <row r="577" spans="1:8" s="197" customFormat="1" ht="19.5" customHeight="1">
      <c r="A577" s="220">
        <v>425</v>
      </c>
      <c r="B577" s="225">
        <v>406</v>
      </c>
      <c r="C577" s="226">
        <v>6560</v>
      </c>
      <c r="D577" s="227" t="s">
        <v>1848</v>
      </c>
      <c r="E577" s="232" t="s">
        <v>1849</v>
      </c>
      <c r="F577" s="227" t="s">
        <v>952</v>
      </c>
      <c r="G577" s="229">
        <v>109.6491</v>
      </c>
      <c r="H577" s="230">
        <v>108.2791</v>
      </c>
    </row>
    <row r="578" spans="1:8" s="197" customFormat="1" ht="19.5" customHeight="1">
      <c r="A578" s="220"/>
      <c r="B578" s="225"/>
      <c r="C578" s="226"/>
      <c r="D578" s="227"/>
      <c r="E578" s="232"/>
      <c r="F578" s="227"/>
      <c r="G578" s="229"/>
      <c r="H578" s="230">
        <v>0</v>
      </c>
    </row>
    <row r="579" spans="1:8" s="197" customFormat="1" ht="19.5" customHeight="1">
      <c r="A579" s="224" t="s">
        <v>1700</v>
      </c>
      <c r="B579" s="225"/>
      <c r="C579" s="226"/>
      <c r="D579" s="221" t="s">
        <v>1810</v>
      </c>
      <c r="E579" s="232"/>
      <c r="F579" s="227"/>
      <c r="G579" s="229"/>
      <c r="H579" s="230">
        <v>0</v>
      </c>
    </row>
    <row r="580" spans="1:8" s="197" customFormat="1" ht="19.5" customHeight="1">
      <c r="A580" s="220">
        <v>426</v>
      </c>
      <c r="B580" s="225">
        <v>382</v>
      </c>
      <c r="C580" s="226">
        <v>6527</v>
      </c>
      <c r="D580" s="227" t="s">
        <v>1809</v>
      </c>
      <c r="E580" s="232" t="s">
        <v>1812</v>
      </c>
      <c r="F580" s="227" t="s">
        <v>1810</v>
      </c>
      <c r="G580" s="229">
        <v>110.91550000000001</v>
      </c>
      <c r="H580" s="230">
        <v>109.5455</v>
      </c>
    </row>
    <row r="581" spans="1:8" s="197" customFormat="1" ht="19.5" customHeight="1">
      <c r="A581" s="220"/>
      <c r="B581" s="225"/>
      <c r="C581" s="226"/>
      <c r="D581" s="227"/>
      <c r="E581" s="313"/>
      <c r="F581" s="227"/>
      <c r="G581" s="229"/>
      <c r="H581" s="230">
        <v>0</v>
      </c>
    </row>
    <row r="582" spans="1:8" s="197" customFormat="1" ht="19.5" customHeight="1">
      <c r="A582" s="224" t="s">
        <v>1700</v>
      </c>
      <c r="B582" s="225"/>
      <c r="C582" s="226"/>
      <c r="D582" s="221" t="s">
        <v>286</v>
      </c>
      <c r="E582" s="313"/>
      <c r="F582" s="227"/>
      <c r="G582" s="229"/>
      <c r="H582" s="230">
        <v>0</v>
      </c>
    </row>
    <row r="583" spans="1:8" s="197" customFormat="1" ht="19.5" customHeight="1">
      <c r="A583" s="220">
        <v>427</v>
      </c>
      <c r="B583" s="225">
        <v>177</v>
      </c>
      <c r="C583" s="226" t="s">
        <v>755</v>
      </c>
      <c r="D583" s="227" t="s">
        <v>1270</v>
      </c>
      <c r="E583" s="232" t="s">
        <v>1662</v>
      </c>
      <c r="F583" s="227" t="s">
        <v>548</v>
      </c>
      <c r="G583" s="229">
        <v>109.8892</v>
      </c>
      <c r="H583" s="230">
        <v>108.5192</v>
      </c>
    </row>
    <row r="584" spans="1:8" s="197" customFormat="1" ht="19.5" customHeight="1">
      <c r="A584" s="220">
        <v>428</v>
      </c>
      <c r="B584" s="225">
        <v>221</v>
      </c>
      <c r="C584" s="226" t="s">
        <v>799</v>
      </c>
      <c r="D584" s="227" t="s">
        <v>1036</v>
      </c>
      <c r="E584" s="232" t="s">
        <v>1663</v>
      </c>
      <c r="F584" s="227" t="s">
        <v>548</v>
      </c>
      <c r="G584" s="229">
        <v>109.85170000000001</v>
      </c>
      <c r="H584" s="230">
        <v>108.4817</v>
      </c>
    </row>
    <row r="585" spans="1:8" s="197" customFormat="1" ht="19.5" customHeight="1">
      <c r="A585" s="220">
        <v>429</v>
      </c>
      <c r="B585" s="225">
        <v>53</v>
      </c>
      <c r="C585" s="226" t="s">
        <v>635</v>
      </c>
      <c r="D585" s="227" t="s">
        <v>53</v>
      </c>
      <c r="E585" s="315" t="s">
        <v>1664</v>
      </c>
      <c r="F585" s="227" t="s">
        <v>286</v>
      </c>
      <c r="G585" s="229">
        <v>109.8144</v>
      </c>
      <c r="H585" s="230">
        <v>108.4444</v>
      </c>
    </row>
    <row r="586" spans="1:8" s="197" customFormat="1" ht="19.5" customHeight="1">
      <c r="A586" s="220">
        <v>430</v>
      </c>
      <c r="B586" s="225">
        <v>120</v>
      </c>
      <c r="C586" s="226" t="s">
        <v>701</v>
      </c>
      <c r="D586" s="227" t="s">
        <v>1229</v>
      </c>
      <c r="E586" s="312" t="s">
        <v>1665</v>
      </c>
      <c r="F586" s="227" t="s">
        <v>286</v>
      </c>
      <c r="G586" s="229">
        <v>110.1121</v>
      </c>
      <c r="H586" s="230">
        <v>108.7421</v>
      </c>
    </row>
    <row r="587" spans="1:8" s="197" customFormat="1" ht="19.5" customHeight="1">
      <c r="A587" s="220">
        <v>431</v>
      </c>
      <c r="B587" s="225">
        <v>203</v>
      </c>
      <c r="C587" s="226" t="s">
        <v>781</v>
      </c>
      <c r="D587" s="227" t="s">
        <v>1287</v>
      </c>
      <c r="E587" s="232" t="s">
        <v>1666</v>
      </c>
      <c r="F587" s="227" t="s">
        <v>286</v>
      </c>
      <c r="G587" s="229">
        <v>109.9012</v>
      </c>
      <c r="H587" s="230">
        <v>108.5312</v>
      </c>
    </row>
    <row r="588" spans="1:8" s="197" customFormat="1" ht="19.5" customHeight="1">
      <c r="A588" s="220">
        <v>432</v>
      </c>
      <c r="B588" s="225">
        <v>220</v>
      </c>
      <c r="C588" s="226" t="s">
        <v>798</v>
      </c>
      <c r="D588" s="227" t="s">
        <v>1131</v>
      </c>
      <c r="E588" s="232" t="s">
        <v>1667</v>
      </c>
      <c r="F588" s="227" t="s">
        <v>286</v>
      </c>
      <c r="G588" s="229">
        <v>109.9551</v>
      </c>
      <c r="H588" s="230">
        <v>108.5851</v>
      </c>
    </row>
    <row r="589" spans="1:8" s="197" customFormat="1" ht="19.5" customHeight="1">
      <c r="A589" s="220">
        <v>433</v>
      </c>
      <c r="B589" s="225">
        <v>238</v>
      </c>
      <c r="C589" s="226">
        <v>1618</v>
      </c>
      <c r="D589" s="227" t="s">
        <v>1305</v>
      </c>
      <c r="E589" s="232" t="s">
        <v>1668</v>
      </c>
      <c r="F589" s="227" t="s">
        <v>286</v>
      </c>
      <c r="G589" s="229">
        <v>110.05380000000001</v>
      </c>
      <c r="H589" s="230">
        <v>108.6838</v>
      </c>
    </row>
    <row r="590" spans="1:8" s="197" customFormat="1" ht="19.5" customHeight="1">
      <c r="A590" s="220">
        <v>434</v>
      </c>
      <c r="B590" s="225">
        <v>276</v>
      </c>
      <c r="C590" s="226" t="s">
        <v>974</v>
      </c>
      <c r="D590" s="227" t="s">
        <v>1326</v>
      </c>
      <c r="E590" s="232" t="s">
        <v>1669</v>
      </c>
      <c r="F590" s="227" t="s">
        <v>286</v>
      </c>
      <c r="G590" s="229">
        <v>110.247</v>
      </c>
      <c r="H590" s="230">
        <v>108.877</v>
      </c>
    </row>
    <row r="591" spans="1:8" s="197" customFormat="1" ht="19.5" customHeight="1">
      <c r="A591" s="220">
        <v>435</v>
      </c>
      <c r="B591" s="225">
        <v>345</v>
      </c>
      <c r="C591" s="226">
        <v>1985</v>
      </c>
      <c r="D591" s="227" t="s">
        <v>1349</v>
      </c>
      <c r="E591" s="238" t="s">
        <v>1670</v>
      </c>
      <c r="F591" s="227" t="s">
        <v>1356</v>
      </c>
      <c r="G591" s="229">
        <v>109.85560000000001</v>
      </c>
      <c r="H591" s="230">
        <v>108.4856</v>
      </c>
    </row>
    <row r="592" spans="1:8" s="197" customFormat="1" ht="19.5" customHeight="1">
      <c r="A592" s="220">
        <v>436</v>
      </c>
      <c r="B592" s="225">
        <v>350</v>
      </c>
      <c r="C592" s="226">
        <v>1996</v>
      </c>
      <c r="D592" s="227" t="s">
        <v>1703</v>
      </c>
      <c r="E592" s="238" t="s">
        <v>1712</v>
      </c>
      <c r="F592" s="227" t="s">
        <v>286</v>
      </c>
      <c r="G592" s="229">
        <v>109.92360000000001</v>
      </c>
      <c r="H592" s="230">
        <v>108.5536</v>
      </c>
    </row>
    <row r="593" spans="1:8" s="197" customFormat="1" ht="19.5" customHeight="1">
      <c r="A593" s="220">
        <v>437</v>
      </c>
      <c r="B593" s="225">
        <v>377</v>
      </c>
      <c r="C593" s="226">
        <v>2078</v>
      </c>
      <c r="D593" s="227" t="s">
        <v>1804</v>
      </c>
      <c r="E593" s="238"/>
      <c r="F593" s="227" t="s">
        <v>286</v>
      </c>
      <c r="G593" s="229">
        <v>109.98790000000001</v>
      </c>
      <c r="H593" s="230">
        <v>108.6179</v>
      </c>
    </row>
    <row r="594" spans="1:8" s="197" customFormat="1" ht="19.5" customHeight="1">
      <c r="A594" s="220">
        <v>438</v>
      </c>
      <c r="B594" s="225">
        <v>457</v>
      </c>
      <c r="C594" s="226">
        <v>6</v>
      </c>
      <c r="D594" s="227" t="s">
        <v>1922</v>
      </c>
      <c r="E594" s="238"/>
      <c r="F594" s="227" t="s">
        <v>286</v>
      </c>
      <c r="G594" s="229">
        <v>109.9196</v>
      </c>
      <c r="H594" s="230">
        <v>108.5496</v>
      </c>
    </row>
    <row r="595" spans="1:8" s="197" customFormat="1" ht="19.5" customHeight="1">
      <c r="A595" s="220">
        <v>439</v>
      </c>
      <c r="B595" s="225">
        <v>460</v>
      </c>
      <c r="C595" s="226">
        <v>9</v>
      </c>
      <c r="D595" s="227" t="s">
        <v>1923</v>
      </c>
      <c r="E595" s="238"/>
      <c r="F595" s="227" t="s">
        <v>286</v>
      </c>
      <c r="G595" s="229">
        <v>110.0077</v>
      </c>
      <c r="H595" s="230">
        <v>108.6377</v>
      </c>
    </row>
    <row r="596" spans="1:8" s="197" customFormat="1" ht="19.5" customHeight="1">
      <c r="A596" s="220"/>
      <c r="B596" s="225"/>
      <c r="C596" s="226"/>
      <c r="D596" s="227"/>
      <c r="E596" s="313"/>
      <c r="F596" s="227"/>
      <c r="G596" s="229"/>
      <c r="H596" s="230">
        <v>0</v>
      </c>
    </row>
    <row r="597" spans="1:8" s="197" customFormat="1" ht="19.5" customHeight="1">
      <c r="A597" s="224" t="s">
        <v>1700</v>
      </c>
      <c r="B597" s="225"/>
      <c r="C597" s="226"/>
      <c r="D597" s="221" t="s">
        <v>480</v>
      </c>
      <c r="E597" s="313"/>
      <c r="F597" s="227"/>
      <c r="G597" s="229"/>
      <c r="H597" s="230">
        <v>0</v>
      </c>
    </row>
    <row r="598" spans="1:8" s="197" customFormat="1" ht="19.5" customHeight="1">
      <c r="A598" s="220">
        <v>440</v>
      </c>
      <c r="B598" s="225">
        <v>185</v>
      </c>
      <c r="C598" s="226" t="s">
        <v>763</v>
      </c>
      <c r="D598" s="227" t="s">
        <v>1278</v>
      </c>
      <c r="E598" s="232" t="s">
        <v>1671</v>
      </c>
      <c r="F598" s="227" t="s">
        <v>480</v>
      </c>
      <c r="G598" s="229">
        <v>109.34</v>
      </c>
      <c r="H598" s="230">
        <v>107.97</v>
      </c>
    </row>
    <row r="599" spans="1:8" s="197" customFormat="1" ht="19.5" customHeight="1">
      <c r="A599" s="220"/>
      <c r="B599" s="225"/>
      <c r="C599" s="226"/>
      <c r="D599" s="227"/>
      <c r="E599" s="313"/>
      <c r="F599" s="227"/>
      <c r="G599" s="229"/>
      <c r="H599" s="230">
        <v>0</v>
      </c>
    </row>
    <row r="600" spans="1:8" s="197" customFormat="1" ht="19.5" customHeight="1">
      <c r="A600" s="224" t="s">
        <v>1700</v>
      </c>
      <c r="B600" s="225"/>
      <c r="C600" s="226"/>
      <c r="D600" s="221" t="s">
        <v>476</v>
      </c>
      <c r="E600" s="313"/>
      <c r="F600" s="227"/>
      <c r="G600" s="229"/>
      <c r="H600" s="230">
        <v>0</v>
      </c>
    </row>
    <row r="601" spans="1:8" s="197" customFormat="1" ht="19.5" customHeight="1">
      <c r="A601" s="220">
        <v>441</v>
      </c>
      <c r="B601" s="225">
        <v>167</v>
      </c>
      <c r="C601" s="226" t="s">
        <v>745</v>
      </c>
      <c r="D601" s="227" t="s">
        <v>1268</v>
      </c>
      <c r="E601" s="232" t="s">
        <v>1672</v>
      </c>
      <c r="F601" s="227" t="s">
        <v>543</v>
      </c>
      <c r="G601" s="229">
        <v>109.8131</v>
      </c>
      <c r="H601" s="230">
        <v>108.4431</v>
      </c>
    </row>
    <row r="602" spans="1:8" s="197" customFormat="1" ht="19.5" customHeight="1">
      <c r="A602" s="220">
        <v>442</v>
      </c>
      <c r="B602" s="225">
        <v>157</v>
      </c>
      <c r="C602" s="226" t="s">
        <v>735</v>
      </c>
      <c r="D602" s="227" t="s">
        <v>1260</v>
      </c>
      <c r="E602" s="232" t="s">
        <v>1673</v>
      </c>
      <c r="F602" s="227" t="s">
        <v>476</v>
      </c>
      <c r="G602" s="229">
        <v>109.79310000000001</v>
      </c>
      <c r="H602" s="230">
        <v>108.4231</v>
      </c>
    </row>
    <row r="603" spans="1:8" s="197" customFormat="1" ht="19.5" customHeight="1">
      <c r="A603" s="220"/>
      <c r="B603" s="225"/>
      <c r="C603" s="226"/>
      <c r="D603" s="227"/>
      <c r="E603" s="313"/>
      <c r="F603" s="227"/>
      <c r="G603" s="229"/>
      <c r="H603" s="230">
        <v>0</v>
      </c>
    </row>
    <row r="604" spans="1:8" s="197" customFormat="1" ht="19.5" customHeight="1">
      <c r="A604" s="224" t="s">
        <v>1700</v>
      </c>
      <c r="B604" s="225"/>
      <c r="C604" s="226"/>
      <c r="D604" s="221" t="s">
        <v>303</v>
      </c>
      <c r="E604" s="313"/>
      <c r="F604" s="227"/>
      <c r="G604" s="229"/>
      <c r="H604" s="230">
        <v>0</v>
      </c>
    </row>
    <row r="605" spans="1:8" s="197" customFormat="1" ht="19.5" customHeight="1">
      <c r="A605" s="220">
        <v>443</v>
      </c>
      <c r="B605" s="225">
        <v>77</v>
      </c>
      <c r="C605" s="226" t="s">
        <v>659</v>
      </c>
      <c r="D605" s="227" t="s">
        <v>1194</v>
      </c>
      <c r="E605" s="312" t="s">
        <v>1674</v>
      </c>
      <c r="F605" s="227" t="s">
        <v>303</v>
      </c>
      <c r="G605" s="229">
        <v>109.8455</v>
      </c>
      <c r="H605" s="230">
        <v>108.4755</v>
      </c>
    </row>
    <row r="606" spans="1:8" s="197" customFormat="1" ht="19.5" customHeight="1">
      <c r="A606" s="220">
        <v>444</v>
      </c>
      <c r="B606" s="225">
        <v>105</v>
      </c>
      <c r="C606" s="226" t="s">
        <v>686</v>
      </c>
      <c r="D606" s="227" t="s">
        <v>1214</v>
      </c>
      <c r="E606" s="312" t="s">
        <v>1675</v>
      </c>
      <c r="F606" s="227" t="s">
        <v>303</v>
      </c>
      <c r="G606" s="229">
        <v>109.7452</v>
      </c>
      <c r="H606" s="230">
        <v>108.37519999999999</v>
      </c>
    </row>
    <row r="607" spans="1:8" s="197" customFormat="1" ht="19.5" customHeight="1">
      <c r="A607" s="220">
        <v>445</v>
      </c>
      <c r="B607" s="225">
        <v>184</v>
      </c>
      <c r="C607" s="226" t="s">
        <v>762</v>
      </c>
      <c r="D607" s="227" t="s">
        <v>171</v>
      </c>
      <c r="E607" s="232" t="s">
        <v>1676</v>
      </c>
      <c r="F607" s="227" t="s">
        <v>303</v>
      </c>
      <c r="G607" s="229">
        <v>109.8455</v>
      </c>
      <c r="H607" s="230">
        <v>108.4755</v>
      </c>
    </row>
    <row r="608" spans="1:8" s="197" customFormat="1" ht="19.5" customHeight="1">
      <c r="A608" s="220">
        <v>446</v>
      </c>
      <c r="B608" s="225">
        <v>316</v>
      </c>
      <c r="C608" s="226" t="s">
        <v>1014</v>
      </c>
      <c r="D608" s="227" t="s">
        <v>1090</v>
      </c>
      <c r="E608" s="228" t="s">
        <v>1677</v>
      </c>
      <c r="F608" s="227" t="s">
        <v>303</v>
      </c>
      <c r="G608" s="229">
        <v>109.95530000000001</v>
      </c>
      <c r="H608" s="230">
        <v>108.5853</v>
      </c>
    </row>
    <row r="609" spans="1:8" s="197" customFormat="1" ht="19.5" customHeight="1">
      <c r="A609" s="220"/>
      <c r="B609" s="225"/>
      <c r="C609" s="226"/>
      <c r="D609" s="227"/>
      <c r="E609" s="313"/>
      <c r="F609" s="227"/>
      <c r="G609" s="229"/>
      <c r="H609" s="230">
        <v>0</v>
      </c>
    </row>
    <row r="610" spans="1:8" s="197" customFormat="1" ht="19.5" customHeight="1">
      <c r="A610" s="224" t="s">
        <v>1700</v>
      </c>
      <c r="B610" s="225"/>
      <c r="C610" s="226"/>
      <c r="D610" s="221" t="s">
        <v>282</v>
      </c>
      <c r="E610" s="313"/>
      <c r="F610" s="227"/>
      <c r="G610" s="229"/>
      <c r="H610" s="230">
        <v>0</v>
      </c>
    </row>
    <row r="611" spans="1:8" s="197" customFormat="1" ht="19.5" customHeight="1">
      <c r="A611" s="220">
        <v>447</v>
      </c>
      <c r="B611" s="225">
        <v>49</v>
      </c>
      <c r="C611" s="226" t="s">
        <v>631</v>
      </c>
      <c r="D611" s="227" t="s">
        <v>1173</v>
      </c>
      <c r="E611" s="314" t="s">
        <v>1678</v>
      </c>
      <c r="F611" s="227" t="s">
        <v>503</v>
      </c>
      <c r="G611" s="229">
        <v>110.17410000000001</v>
      </c>
      <c r="H611" s="230">
        <v>108.8041</v>
      </c>
    </row>
    <row r="612" spans="1:8" s="197" customFormat="1" ht="19.5" customHeight="1">
      <c r="A612" s="220">
        <v>448</v>
      </c>
      <c r="B612" s="225">
        <v>213</v>
      </c>
      <c r="C612" s="226" t="s">
        <v>791</v>
      </c>
      <c r="D612" s="227" t="s">
        <v>1295</v>
      </c>
      <c r="E612" s="232" t="s">
        <v>1679</v>
      </c>
      <c r="F612" s="227" t="s">
        <v>561</v>
      </c>
      <c r="G612" s="229">
        <v>109.8892</v>
      </c>
      <c r="H612" s="230">
        <v>108.5192</v>
      </c>
    </row>
    <row r="613" spans="1:8" s="197" customFormat="1" ht="19.5" customHeight="1">
      <c r="A613" s="220">
        <v>449</v>
      </c>
      <c r="B613" s="225">
        <v>85</v>
      </c>
      <c r="C613" s="226" t="s">
        <v>667</v>
      </c>
      <c r="D613" s="227" t="s">
        <v>83</v>
      </c>
      <c r="E613" s="312" t="s">
        <v>310</v>
      </c>
      <c r="F613" s="227" t="s">
        <v>310</v>
      </c>
      <c r="G613" s="229">
        <v>110.8091</v>
      </c>
      <c r="H613" s="230">
        <v>109.4391</v>
      </c>
    </row>
    <row r="614" spans="1:8" s="197" customFormat="1" ht="19.5" customHeight="1">
      <c r="A614" s="220">
        <v>450</v>
      </c>
      <c r="B614" s="225">
        <v>5</v>
      </c>
      <c r="C614" s="226" t="s">
        <v>588</v>
      </c>
      <c r="D614" s="227" t="s">
        <v>1138</v>
      </c>
      <c r="E614" s="314" t="s">
        <v>1680</v>
      </c>
      <c r="F614" s="227" t="s">
        <v>282</v>
      </c>
      <c r="G614" s="229">
        <v>110.2157</v>
      </c>
      <c r="H614" s="230">
        <v>108.8457</v>
      </c>
    </row>
    <row r="615" spans="1:8" s="197" customFormat="1" ht="19.5" customHeight="1">
      <c r="A615" s="220">
        <v>451</v>
      </c>
      <c r="B615" s="225">
        <v>209</v>
      </c>
      <c r="C615" s="226" t="s">
        <v>787</v>
      </c>
      <c r="D615" s="227" t="s">
        <v>1033</v>
      </c>
      <c r="E615" s="232" t="s">
        <v>1681</v>
      </c>
      <c r="F615" s="227" t="s">
        <v>282</v>
      </c>
      <c r="G615" s="229">
        <v>110.806</v>
      </c>
      <c r="H615" s="230">
        <v>109.43599999999999</v>
      </c>
    </row>
    <row r="616" spans="1:8" s="197" customFormat="1" ht="19.5" customHeight="1">
      <c r="A616" s="220">
        <v>452</v>
      </c>
      <c r="B616" s="225">
        <v>315</v>
      </c>
      <c r="C616" s="226" t="s">
        <v>1013</v>
      </c>
      <c r="D616" s="227" t="s">
        <v>1089</v>
      </c>
      <c r="E616" s="228" t="s">
        <v>1682</v>
      </c>
      <c r="F616" s="227" t="s">
        <v>282</v>
      </c>
      <c r="G616" s="229">
        <v>110.4611</v>
      </c>
      <c r="H616" s="230">
        <v>109.0911</v>
      </c>
    </row>
    <row r="617" spans="1:8" s="197" customFormat="1" ht="19.5" customHeight="1">
      <c r="A617" s="220"/>
      <c r="B617" s="225"/>
      <c r="C617" s="226"/>
      <c r="D617" s="227"/>
      <c r="E617" s="313"/>
      <c r="F617" s="227"/>
      <c r="G617" s="229"/>
      <c r="H617" s="230">
        <v>0</v>
      </c>
    </row>
    <row r="618" spans="1:8" s="197" customFormat="1" ht="19.5" customHeight="1">
      <c r="A618" s="224" t="s">
        <v>1700</v>
      </c>
      <c r="B618" s="225"/>
      <c r="C618" s="226"/>
      <c r="D618" s="221" t="s">
        <v>490</v>
      </c>
      <c r="E618" s="313"/>
      <c r="F618" s="227"/>
      <c r="G618" s="229"/>
      <c r="H618" s="230">
        <v>0</v>
      </c>
    </row>
    <row r="619" spans="1:8" s="197" customFormat="1" ht="19.5" customHeight="1">
      <c r="A619" s="220">
        <v>453</v>
      </c>
      <c r="B619" s="225">
        <v>233</v>
      </c>
      <c r="C619" s="226" t="s">
        <v>811</v>
      </c>
      <c r="D619" s="227" t="s">
        <v>1131</v>
      </c>
      <c r="E619" s="232" t="s">
        <v>1683</v>
      </c>
      <c r="F619" s="227" t="s">
        <v>566</v>
      </c>
      <c r="G619" s="229">
        <v>110.4808</v>
      </c>
      <c r="H619" s="230">
        <v>109.1108</v>
      </c>
    </row>
    <row r="620" spans="1:8" s="197" customFormat="1" ht="19.5" customHeight="1">
      <c r="A620" s="220"/>
      <c r="B620" s="225"/>
      <c r="C620" s="226"/>
      <c r="D620" s="227"/>
      <c r="E620" s="313"/>
      <c r="F620" s="227"/>
      <c r="G620" s="229"/>
      <c r="H620" s="230">
        <v>0</v>
      </c>
    </row>
    <row r="621" spans="1:8" s="197" customFormat="1" ht="19.5" customHeight="1">
      <c r="A621" s="224" t="s">
        <v>1700</v>
      </c>
      <c r="B621" s="225"/>
      <c r="C621" s="226"/>
      <c r="D621" s="221" t="s">
        <v>444</v>
      </c>
      <c r="E621" s="313"/>
      <c r="F621" s="227"/>
      <c r="G621" s="229"/>
      <c r="H621" s="230">
        <v>0</v>
      </c>
    </row>
    <row r="622" spans="1:8" s="197" customFormat="1" ht="19.5" customHeight="1">
      <c r="A622" s="220">
        <v>454</v>
      </c>
      <c r="B622" s="225">
        <v>236</v>
      </c>
      <c r="C622" s="226">
        <v>6156</v>
      </c>
      <c r="D622" s="227" t="s">
        <v>1044</v>
      </c>
      <c r="E622" s="232" t="s">
        <v>1684</v>
      </c>
      <c r="F622" s="227" t="s">
        <v>444</v>
      </c>
      <c r="G622" s="229">
        <v>110.37440000000001</v>
      </c>
      <c r="H622" s="230">
        <v>109.0044</v>
      </c>
    </row>
    <row r="623" spans="1:8" s="197" customFormat="1" ht="19.5" customHeight="1">
      <c r="A623" s="220"/>
      <c r="B623" s="225"/>
      <c r="C623" s="226"/>
      <c r="D623" s="227"/>
      <c r="E623" s="313"/>
      <c r="F623" s="227"/>
      <c r="G623" s="229"/>
      <c r="H623" s="230">
        <v>0</v>
      </c>
    </row>
    <row r="624" spans="1:8" s="197" customFormat="1" ht="19.5" customHeight="1">
      <c r="A624" s="220"/>
      <c r="B624" s="225"/>
      <c r="C624" s="226"/>
      <c r="D624" s="227"/>
      <c r="E624" s="313"/>
      <c r="F624" s="227"/>
      <c r="G624" s="229"/>
      <c r="H624" s="230">
        <v>0</v>
      </c>
    </row>
    <row r="625" spans="1:8" s="197" customFormat="1" ht="19.5" customHeight="1">
      <c r="A625" s="224" t="s">
        <v>1700</v>
      </c>
      <c r="B625" s="225"/>
      <c r="C625" s="226"/>
      <c r="D625" s="221" t="s">
        <v>1834</v>
      </c>
      <c r="E625" s="313"/>
      <c r="F625" s="227"/>
      <c r="G625" s="229"/>
      <c r="H625" s="230">
        <v>0</v>
      </c>
    </row>
    <row r="626" spans="1:8" s="197" customFormat="1" ht="19.5" customHeight="1">
      <c r="A626" s="220">
        <v>455</v>
      </c>
      <c r="B626" s="225">
        <v>396</v>
      </c>
      <c r="C626" s="226">
        <v>6545</v>
      </c>
      <c r="D626" s="227" t="s">
        <v>1832</v>
      </c>
      <c r="E626" s="313" t="s">
        <v>1833</v>
      </c>
      <c r="F626" s="227" t="s">
        <v>1835</v>
      </c>
      <c r="G626" s="229">
        <v>110.70270000000001</v>
      </c>
      <c r="H626" s="230">
        <v>109.3327</v>
      </c>
    </row>
    <row r="627" spans="1:8" s="197" customFormat="1" ht="19.5" customHeight="1">
      <c r="A627" s="220">
        <v>456</v>
      </c>
      <c r="B627" s="225">
        <v>463</v>
      </c>
      <c r="C627" s="226">
        <v>12</v>
      </c>
      <c r="D627" s="227" t="s">
        <v>1921</v>
      </c>
      <c r="E627" s="313"/>
      <c r="F627" s="227" t="s">
        <v>1835</v>
      </c>
      <c r="G627" s="229">
        <v>110.0297</v>
      </c>
      <c r="H627" s="230">
        <v>108.6597</v>
      </c>
    </row>
    <row r="628" spans="1:8" s="197" customFormat="1" ht="19.5" customHeight="1">
      <c r="A628" s="220"/>
      <c r="B628" s="225"/>
      <c r="C628" s="226"/>
      <c r="D628" s="227"/>
      <c r="E628" s="313"/>
      <c r="F628" s="227"/>
      <c r="G628" s="229"/>
      <c r="H628" s="230"/>
    </row>
    <row r="629" spans="1:8" s="197" customFormat="1" ht="19.5" customHeight="1">
      <c r="A629" s="224" t="s">
        <v>1700</v>
      </c>
      <c r="B629" s="225"/>
      <c r="C629" s="226"/>
      <c r="D629" s="221" t="s">
        <v>912</v>
      </c>
      <c r="E629" s="313"/>
      <c r="F629" s="227"/>
      <c r="G629" s="229"/>
      <c r="H629" s="230">
        <v>0</v>
      </c>
    </row>
    <row r="630" spans="1:8" s="197" customFormat="1" ht="19.5" customHeight="1">
      <c r="A630" s="220">
        <v>457</v>
      </c>
      <c r="B630" s="225">
        <v>255</v>
      </c>
      <c r="C630" s="226" t="s">
        <v>953</v>
      </c>
      <c r="D630" s="227" t="s">
        <v>1313</v>
      </c>
      <c r="E630" s="232" t="s">
        <v>1685</v>
      </c>
      <c r="F630" s="227" t="s">
        <v>938</v>
      </c>
      <c r="G630" s="229">
        <v>110.05760000000001</v>
      </c>
      <c r="H630" s="230">
        <v>108.6876</v>
      </c>
    </row>
    <row r="631" spans="1:8" s="197" customFormat="1" ht="19.5" customHeight="1">
      <c r="A631" s="220"/>
      <c r="B631" s="225"/>
      <c r="C631" s="226"/>
      <c r="D631" s="227"/>
      <c r="E631" s="313"/>
      <c r="F631" s="227"/>
      <c r="G631" s="229"/>
      <c r="H631" s="230">
        <v>0</v>
      </c>
    </row>
    <row r="632" spans="1:8" s="197" customFormat="1" ht="19.5" customHeight="1">
      <c r="A632" s="224" t="s">
        <v>1700</v>
      </c>
      <c r="B632" s="225"/>
      <c r="C632" s="226"/>
      <c r="D632" s="221" t="s">
        <v>489</v>
      </c>
      <c r="E632" s="313"/>
      <c r="F632" s="227"/>
      <c r="G632" s="229"/>
      <c r="H632" s="230">
        <v>0</v>
      </c>
    </row>
    <row r="633" spans="1:8" s="197" customFormat="1" ht="19.5" customHeight="1">
      <c r="A633" s="220">
        <v>458</v>
      </c>
      <c r="B633" s="225">
        <v>232</v>
      </c>
      <c r="C633" s="226" t="s">
        <v>810</v>
      </c>
      <c r="D633" s="227" t="s">
        <v>1042</v>
      </c>
      <c r="E633" s="232" t="s">
        <v>1686</v>
      </c>
      <c r="F633" s="227" t="s">
        <v>565</v>
      </c>
      <c r="G633" s="229">
        <v>110.77770000000001</v>
      </c>
      <c r="H633" s="230">
        <v>109.4077</v>
      </c>
    </row>
    <row r="634" spans="1:8" s="197" customFormat="1" ht="19.5" customHeight="1">
      <c r="A634" s="220"/>
      <c r="B634" s="225"/>
      <c r="C634" s="226"/>
      <c r="D634" s="227"/>
      <c r="E634" s="313"/>
      <c r="F634" s="227"/>
      <c r="G634" s="229"/>
      <c r="H634" s="230">
        <v>0</v>
      </c>
    </row>
    <row r="635" spans="1:8" s="197" customFormat="1" ht="19.5" customHeight="1">
      <c r="A635" s="224" t="s">
        <v>1700</v>
      </c>
      <c r="B635" s="225"/>
      <c r="C635" s="226"/>
      <c r="D635" s="221" t="s">
        <v>485</v>
      </c>
      <c r="E635" s="313"/>
      <c r="F635" s="227"/>
      <c r="G635" s="229"/>
      <c r="H635" s="230">
        <v>0</v>
      </c>
    </row>
    <row r="636" spans="1:8" s="197" customFormat="1" ht="19.5" customHeight="1">
      <c r="A636" s="220">
        <v>459</v>
      </c>
      <c r="B636" s="225">
        <v>219</v>
      </c>
      <c r="C636" s="226" t="s">
        <v>797</v>
      </c>
      <c r="D636" s="227" t="s">
        <v>1035</v>
      </c>
      <c r="E636" s="232" t="s">
        <v>1687</v>
      </c>
      <c r="F636" s="227" t="s">
        <v>563</v>
      </c>
      <c r="G636" s="229">
        <v>110.2136</v>
      </c>
      <c r="H636" s="230">
        <v>108.8436</v>
      </c>
    </row>
    <row r="637" spans="1:8" s="197" customFormat="1" ht="19.5" customHeight="1">
      <c r="A637" s="220">
        <v>460</v>
      </c>
      <c r="B637" s="225">
        <v>267</v>
      </c>
      <c r="C637" s="226" t="s">
        <v>965</v>
      </c>
      <c r="D637" s="227" t="s">
        <v>1320</v>
      </c>
      <c r="E637" s="232" t="s">
        <v>1688</v>
      </c>
      <c r="F637" s="227" t="s">
        <v>563</v>
      </c>
      <c r="G637" s="229">
        <v>110.0728</v>
      </c>
      <c r="H637" s="230">
        <v>108.7028</v>
      </c>
    </row>
    <row r="638" spans="1:8" s="197" customFormat="1" ht="19.5" customHeight="1">
      <c r="A638" s="220">
        <v>461</v>
      </c>
      <c r="B638" s="225">
        <v>369</v>
      </c>
      <c r="C638" s="226">
        <v>6499</v>
      </c>
      <c r="D638" s="227" t="s">
        <v>1779</v>
      </c>
      <c r="E638" s="232" t="s">
        <v>1780</v>
      </c>
      <c r="F638" s="227" t="s">
        <v>563</v>
      </c>
      <c r="G638" s="229">
        <v>109.6653</v>
      </c>
      <c r="H638" s="230">
        <v>108.2953</v>
      </c>
    </row>
    <row r="639" spans="1:8" s="197" customFormat="1" ht="19.5" customHeight="1">
      <c r="A639" s="220">
        <v>462</v>
      </c>
      <c r="B639" s="225">
        <v>453</v>
      </c>
      <c r="C639" s="226">
        <v>2</v>
      </c>
      <c r="D639" s="227" t="s">
        <v>1912</v>
      </c>
      <c r="E639" s="227" t="s">
        <v>563</v>
      </c>
      <c r="F639" s="227" t="s">
        <v>563</v>
      </c>
      <c r="G639" s="229">
        <v>110.2239</v>
      </c>
      <c r="H639" s="230">
        <v>108.8539</v>
      </c>
    </row>
    <row r="640" spans="1:8" s="197" customFormat="1" ht="19.5" customHeight="1">
      <c r="A640" s="220"/>
      <c r="B640" s="225"/>
      <c r="C640" s="226"/>
      <c r="D640" s="227"/>
      <c r="E640" s="313"/>
      <c r="F640" s="227"/>
      <c r="G640" s="229"/>
      <c r="H640" s="230">
        <v>0</v>
      </c>
    </row>
    <row r="641" spans="1:8" s="197" customFormat="1" ht="19.5" customHeight="1">
      <c r="A641" s="224" t="s">
        <v>1700</v>
      </c>
      <c r="B641" s="225"/>
      <c r="C641" s="226"/>
      <c r="D641" s="221" t="s">
        <v>465</v>
      </c>
      <c r="E641" s="313"/>
      <c r="F641" s="227"/>
      <c r="G641" s="229"/>
      <c r="H641" s="230">
        <v>0</v>
      </c>
    </row>
    <row r="642" spans="1:8" s="197" customFormat="1" ht="19.5" customHeight="1">
      <c r="A642" s="220">
        <v>463</v>
      </c>
      <c r="B642" s="225">
        <v>111</v>
      </c>
      <c r="C642" s="226" t="s">
        <v>692</v>
      </c>
      <c r="D642" s="227" t="s">
        <v>1220</v>
      </c>
      <c r="E642" s="312" t="s">
        <v>1689</v>
      </c>
      <c r="F642" s="227" t="s">
        <v>522</v>
      </c>
      <c r="G642" s="229">
        <v>109.7709</v>
      </c>
      <c r="H642" s="230">
        <v>108.4009</v>
      </c>
    </row>
    <row r="643" spans="1:8" s="197" customFormat="1" ht="19.5" customHeight="1">
      <c r="A643" s="220">
        <v>464</v>
      </c>
      <c r="B643" s="225">
        <v>46</v>
      </c>
      <c r="C643" s="226" t="s">
        <v>628</v>
      </c>
      <c r="D643" s="227" t="s">
        <v>1170</v>
      </c>
      <c r="E643" s="314" t="s">
        <v>1690</v>
      </c>
      <c r="F643" s="227" t="s">
        <v>281</v>
      </c>
      <c r="G643" s="229">
        <v>110.1268</v>
      </c>
      <c r="H643" s="230">
        <v>108.7568</v>
      </c>
    </row>
    <row r="644" spans="1:8" s="197" customFormat="1" ht="19.5" customHeight="1">
      <c r="A644" s="220">
        <v>465</v>
      </c>
      <c r="B644" s="225">
        <v>297</v>
      </c>
      <c r="C644" s="226" t="s">
        <v>995</v>
      </c>
      <c r="D644" s="227" t="s">
        <v>1074</v>
      </c>
      <c r="E644" s="228" t="s">
        <v>1691</v>
      </c>
      <c r="F644" s="227" t="s">
        <v>281</v>
      </c>
      <c r="G644" s="229">
        <v>110.04990000000001</v>
      </c>
      <c r="H644" s="230">
        <v>108.6799</v>
      </c>
    </row>
    <row r="645" spans="1:8" s="197" customFormat="1" ht="19.5" customHeight="1">
      <c r="A645" s="220">
        <v>466</v>
      </c>
      <c r="B645" s="225">
        <v>149</v>
      </c>
      <c r="C645" s="226" t="s">
        <v>729</v>
      </c>
      <c r="D645" s="227" t="s">
        <v>1252</v>
      </c>
      <c r="E645" s="232" t="s">
        <v>1692</v>
      </c>
      <c r="F645" s="227" t="s">
        <v>364</v>
      </c>
      <c r="G645" s="229">
        <v>110.049</v>
      </c>
      <c r="H645" s="230">
        <v>108.679</v>
      </c>
    </row>
    <row r="646" spans="1:8" s="197" customFormat="1" ht="19.5" customHeight="1">
      <c r="A646" s="220">
        <v>467</v>
      </c>
      <c r="B646" s="225">
        <v>110</v>
      </c>
      <c r="C646" s="226" t="s">
        <v>691</v>
      </c>
      <c r="D646" s="227" t="s">
        <v>1219</v>
      </c>
      <c r="E646" s="312" t="s">
        <v>1693</v>
      </c>
      <c r="F646" s="227" t="s">
        <v>521</v>
      </c>
      <c r="G646" s="229">
        <v>109.9898</v>
      </c>
      <c r="H646" s="230">
        <v>108.6198</v>
      </c>
    </row>
    <row r="647" spans="1:8" s="197" customFormat="1" ht="19.5" customHeight="1">
      <c r="A647" s="220">
        <v>468</v>
      </c>
      <c r="B647" s="225">
        <v>153</v>
      </c>
      <c r="C647" s="226" t="s">
        <v>733</v>
      </c>
      <c r="D647" s="227" t="s">
        <v>1256</v>
      </c>
      <c r="E647" s="232" t="s">
        <v>1694</v>
      </c>
      <c r="F647" s="227" t="s">
        <v>539</v>
      </c>
      <c r="G647" s="229">
        <v>110.0637</v>
      </c>
      <c r="H647" s="230">
        <v>108.69369999999999</v>
      </c>
    </row>
    <row r="648" spans="1:8" s="197" customFormat="1" ht="19.5" customHeight="1">
      <c r="A648" s="220"/>
      <c r="B648" s="225"/>
      <c r="C648" s="226"/>
      <c r="D648" s="227"/>
      <c r="E648" s="313"/>
      <c r="F648" s="227"/>
      <c r="G648" s="229"/>
      <c r="H648" s="230">
        <v>0</v>
      </c>
    </row>
    <row r="649" spans="1:8" s="197" customFormat="1" ht="19.5" customHeight="1">
      <c r="A649" s="224" t="s">
        <v>1700</v>
      </c>
      <c r="B649" s="225"/>
      <c r="C649" s="226"/>
      <c r="D649" s="221" t="s">
        <v>467</v>
      </c>
      <c r="E649" s="313"/>
      <c r="F649" s="227"/>
      <c r="G649" s="229"/>
      <c r="H649" s="230">
        <v>0</v>
      </c>
    </row>
    <row r="650" spans="1:8" s="197" customFormat="1" ht="19.5" customHeight="1">
      <c r="A650" s="220">
        <v>469</v>
      </c>
      <c r="B650" s="225">
        <v>72</v>
      </c>
      <c r="C650" s="226" t="s">
        <v>654</v>
      </c>
      <c r="D650" s="227" t="s">
        <v>1190</v>
      </c>
      <c r="E650" s="312" t="s">
        <v>1695</v>
      </c>
      <c r="F650" s="227" t="s">
        <v>510</v>
      </c>
      <c r="G650" s="229">
        <v>109.7038</v>
      </c>
      <c r="H650" s="230">
        <v>108.3338</v>
      </c>
    </row>
    <row r="651" spans="1:8" s="197" customFormat="1" ht="19.5" customHeight="1">
      <c r="A651" s="220">
        <v>470</v>
      </c>
      <c r="B651" s="225">
        <v>179</v>
      </c>
      <c r="C651" s="226" t="s">
        <v>757</v>
      </c>
      <c r="D651" s="227" t="s">
        <v>1276</v>
      </c>
      <c r="E651" s="232" t="s">
        <v>1696</v>
      </c>
      <c r="F651" s="227" t="s">
        <v>510</v>
      </c>
      <c r="G651" s="229">
        <v>109.6083</v>
      </c>
      <c r="H651" s="230">
        <v>108.2383</v>
      </c>
    </row>
    <row r="652" spans="1:8" s="197" customFormat="1" ht="19.5" customHeight="1">
      <c r="A652" s="220">
        <v>471</v>
      </c>
      <c r="B652" s="225">
        <v>266</v>
      </c>
      <c r="C652" s="226" t="s">
        <v>964</v>
      </c>
      <c r="D652" s="227" t="s">
        <v>1319</v>
      </c>
      <c r="E652" s="232" t="s">
        <v>1697</v>
      </c>
      <c r="F652" s="227" t="s">
        <v>939</v>
      </c>
      <c r="G652" s="229">
        <v>109.6491</v>
      </c>
      <c r="H652" s="230">
        <v>108.2791</v>
      </c>
    </row>
    <row r="653" spans="1:8" s="197" customFormat="1" ht="19.5" customHeight="1">
      <c r="A653" s="220">
        <v>472</v>
      </c>
      <c r="B653" s="225">
        <v>109</v>
      </c>
      <c r="C653" s="226" t="s">
        <v>690</v>
      </c>
      <c r="D653" s="227" t="s">
        <v>1218</v>
      </c>
      <c r="E653" s="312" t="s">
        <v>1698</v>
      </c>
      <c r="F653" s="227" t="s">
        <v>520</v>
      </c>
      <c r="G653" s="229">
        <v>109.6477</v>
      </c>
      <c r="H653" s="230">
        <v>108.2777</v>
      </c>
    </row>
    <row r="654" spans="1:8" s="197" customFormat="1" ht="19.5" customHeight="1">
      <c r="A654" s="220">
        <v>473</v>
      </c>
      <c r="B654" s="225">
        <v>174</v>
      </c>
      <c r="C654" s="226" t="s">
        <v>752</v>
      </c>
      <c r="D654" s="227" t="s">
        <v>1273</v>
      </c>
      <c r="E654" s="232" t="s">
        <v>1699</v>
      </c>
      <c r="F654" s="227" t="s">
        <v>467</v>
      </c>
      <c r="G654" s="229">
        <v>109.6881</v>
      </c>
      <c r="H654" s="230">
        <v>108.3181</v>
      </c>
    </row>
    <row r="655" spans="1:8" s="197" customFormat="1" ht="19.5" customHeight="1">
      <c r="A655" s="220">
        <v>474</v>
      </c>
      <c r="B655" s="225">
        <v>351</v>
      </c>
      <c r="C655" s="226">
        <v>1998</v>
      </c>
      <c r="D655" s="227" t="s">
        <v>1710</v>
      </c>
      <c r="E655" s="312" t="s">
        <v>1711</v>
      </c>
      <c r="F655" s="227" t="s">
        <v>467</v>
      </c>
      <c r="G655" s="229">
        <v>109.6486</v>
      </c>
      <c r="H655" s="230">
        <v>108.2786</v>
      </c>
    </row>
    <row r="656" spans="1:8" s="197" customFormat="1" ht="19.5" customHeight="1">
      <c r="A656" s="220">
        <v>475</v>
      </c>
      <c r="B656" s="225">
        <v>403</v>
      </c>
      <c r="C656" s="226">
        <v>2128</v>
      </c>
      <c r="D656" s="227" t="s">
        <v>1842</v>
      </c>
      <c r="E656" s="312" t="s">
        <v>1843</v>
      </c>
      <c r="F656" s="227" t="s">
        <v>467</v>
      </c>
      <c r="G656" s="229">
        <v>109.6491</v>
      </c>
      <c r="H656" s="230">
        <v>108.2791</v>
      </c>
    </row>
    <row r="657" spans="1:8" s="197" customFormat="1" ht="19.5" customHeight="1" thickBot="1">
      <c r="A657" s="426">
        <v>476</v>
      </c>
      <c r="B657" s="427">
        <v>439</v>
      </c>
      <c r="C657" s="428">
        <v>2234</v>
      </c>
      <c r="D657" s="429" t="s">
        <v>1896</v>
      </c>
      <c r="E657" s="430" t="s">
        <v>467</v>
      </c>
      <c r="F657" s="429" t="s">
        <v>467</v>
      </c>
      <c r="G657" s="431">
        <v>109.7512</v>
      </c>
      <c r="H657" s="432">
        <v>108.38119999999999</v>
      </c>
    </row>
  </sheetData>
  <sheetProtection/>
  <mergeCells count="4">
    <mergeCell ref="G6:H6"/>
    <mergeCell ref="A1:D1"/>
    <mergeCell ref="A2:D2"/>
    <mergeCell ref="A3:D3"/>
  </mergeCells>
  <printOptions horizontalCentered="1"/>
  <pageMargins left="0.25" right="0.25" top="0.5" bottom="0.5" header="0" footer="0"/>
  <pageSetup fitToHeight="12" fitToWidth="12" horizontalDpi="600" verticalDpi="600" orientation="portrait" paperSize="9" scale="4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29"/>
  <sheetViews>
    <sheetView view="pageBreakPreview" zoomScale="60" zoomScalePageLayoutView="0" workbookViewId="0" topLeftCell="A1">
      <selection activeCell="H8" sqref="H8"/>
    </sheetView>
  </sheetViews>
  <sheetFormatPr defaultColWidth="9.140625" defaultRowHeight="19.5" customHeight="1"/>
  <cols>
    <col min="1" max="1" width="9.57421875" style="25" customWidth="1"/>
    <col min="2" max="3" width="19.57421875" style="25" customWidth="1"/>
    <col min="4" max="4" width="35.7109375" style="25" customWidth="1"/>
    <col min="5" max="5" width="19.57421875" style="25" customWidth="1"/>
    <col min="6" max="6" width="26.140625" style="25" bestFit="1" customWidth="1"/>
    <col min="7" max="7" width="27.8515625" style="25" customWidth="1"/>
    <col min="8" max="8" width="22.140625" style="25" customWidth="1"/>
    <col min="9" max="16384" width="9.140625" style="25" customWidth="1"/>
  </cols>
  <sheetData>
    <row r="2" spans="1:12" ht="19.5" customHeight="1">
      <c r="A2" s="20" t="s">
        <v>1099</v>
      </c>
      <c r="B2" s="20"/>
      <c r="C2" s="20"/>
      <c r="D2" s="21"/>
      <c r="E2" s="22"/>
      <c r="F2" s="23"/>
      <c r="G2" s="24"/>
      <c r="H2" s="24"/>
      <c r="I2" s="1"/>
      <c r="J2" s="1"/>
      <c r="K2" s="2"/>
      <c r="L2" s="2"/>
    </row>
    <row r="3" spans="1:12" ht="19.5" customHeight="1">
      <c r="A3" s="26" t="s">
        <v>1100</v>
      </c>
      <c r="B3" s="26"/>
      <c r="C3" s="26"/>
      <c r="D3" s="21"/>
      <c r="E3" s="27"/>
      <c r="F3" s="23"/>
      <c r="G3" s="24"/>
      <c r="H3" s="24"/>
      <c r="I3" s="1"/>
      <c r="J3" s="1"/>
      <c r="K3" s="2"/>
      <c r="L3" s="2"/>
    </row>
    <row r="4" spans="1:12" ht="19.5" customHeight="1">
      <c r="A4" s="26" t="s">
        <v>1101</v>
      </c>
      <c r="B4" s="26"/>
      <c r="C4" s="26"/>
      <c r="D4" s="28"/>
      <c r="E4" s="22"/>
      <c r="F4" s="23"/>
      <c r="G4" s="24"/>
      <c r="H4" s="24"/>
      <c r="I4" s="1"/>
      <c r="J4" s="1"/>
      <c r="K4" s="2"/>
      <c r="L4" s="2"/>
    </row>
    <row r="5" spans="1:12" ht="19.5" customHeight="1" thickBot="1">
      <c r="A5" s="1"/>
      <c r="B5" s="1"/>
      <c r="C5" s="1"/>
      <c r="D5" s="1"/>
      <c r="E5" s="1"/>
      <c r="F5" s="1"/>
      <c r="G5" s="1"/>
      <c r="H5" s="1"/>
      <c r="I5" s="1">
        <v>103.46</v>
      </c>
      <c r="J5" s="1">
        <v>94.91</v>
      </c>
      <c r="K5" s="1"/>
      <c r="L5" s="1"/>
    </row>
    <row r="6" spans="1:12" ht="19.5" customHeight="1" thickBot="1">
      <c r="A6" s="1"/>
      <c r="B6" s="1"/>
      <c r="C6" s="1"/>
      <c r="D6" s="1"/>
      <c r="E6" s="1"/>
      <c r="F6" s="1"/>
      <c r="G6" s="436" t="s">
        <v>1102</v>
      </c>
      <c r="H6" s="437"/>
      <c r="I6" s="1"/>
      <c r="J6" s="1"/>
      <c r="K6" s="1"/>
      <c r="L6" s="1"/>
    </row>
    <row r="7" spans="1:12" ht="70.5" customHeight="1">
      <c r="A7" s="3" t="s">
        <v>1103</v>
      </c>
      <c r="B7" s="29" t="s">
        <v>584</v>
      </c>
      <c r="C7" s="29"/>
      <c r="D7" s="4" t="s">
        <v>1104</v>
      </c>
      <c r="E7" s="4" t="s">
        <v>456</v>
      </c>
      <c r="F7" s="4" t="s">
        <v>1105</v>
      </c>
      <c r="G7" s="5" t="s">
        <v>1106</v>
      </c>
      <c r="H7" s="19" t="s">
        <v>1107</v>
      </c>
      <c r="I7" s="6"/>
      <c r="J7" s="6"/>
      <c r="K7" s="7"/>
      <c r="L7" s="7"/>
    </row>
    <row r="8" spans="1:12" ht="19.5" customHeight="1">
      <c r="A8" s="8">
        <v>1</v>
      </c>
      <c r="B8" s="30"/>
      <c r="C8" s="30">
        <v>1223</v>
      </c>
      <c r="D8" s="9" t="s">
        <v>109</v>
      </c>
      <c r="E8" s="9" t="s">
        <v>339</v>
      </c>
      <c r="F8" s="16" t="s">
        <v>526</v>
      </c>
      <c r="G8" s="10">
        <f>_xlfn.IFERROR(HLOOKUP(D8,#REF!,12,0),0)</f>
        <v>0</v>
      </c>
      <c r="H8" s="11">
        <f>_xlfn.IFERROR(HLOOKUP(D8,#REF!,29,0),0)</f>
        <v>0</v>
      </c>
      <c r="I8" s="1">
        <f>I5</f>
        <v>103.46</v>
      </c>
      <c r="J8" s="1">
        <f>J5</f>
        <v>94.91</v>
      </c>
      <c r="K8" s="2">
        <f>G8-I8</f>
        <v>-103.46</v>
      </c>
      <c r="L8" s="2">
        <f>H8-J8</f>
        <v>-94.91</v>
      </c>
    </row>
    <row r="9" spans="1:12" ht="19.5" customHeight="1">
      <c r="A9" s="8">
        <v>2</v>
      </c>
      <c r="B9" s="30"/>
      <c r="C9" s="30"/>
      <c r="D9" s="9" t="s">
        <v>883</v>
      </c>
      <c r="E9" s="9" t="s">
        <v>923</v>
      </c>
      <c r="F9" s="16" t="s">
        <v>923</v>
      </c>
      <c r="G9" s="10">
        <f>_xlfn.IFERROR(HLOOKUP(D9,#REF!,12,0),0)</f>
        <v>0</v>
      </c>
      <c r="H9" s="11">
        <f>_xlfn.IFERROR(HLOOKUP(D9,#REF!,29,0),0)</f>
        <v>0</v>
      </c>
      <c r="I9" s="1">
        <v>103.46</v>
      </c>
      <c r="J9" s="1">
        <v>94.91</v>
      </c>
      <c r="K9" s="2">
        <f aca="true" t="shared" si="0" ref="K9:K70">G9-I9</f>
        <v>-103.46</v>
      </c>
      <c r="L9" s="2">
        <f aca="true" t="shared" si="1" ref="L9:L70">H9-J9</f>
        <v>-94.91</v>
      </c>
    </row>
    <row r="10" spans="1:12" ht="19.5" customHeight="1">
      <c r="A10" s="8"/>
      <c r="B10" s="30"/>
      <c r="C10" s="30"/>
      <c r="D10" s="9"/>
      <c r="E10" s="9"/>
      <c r="F10" s="16"/>
      <c r="G10" s="10"/>
      <c r="H10" s="11"/>
      <c r="I10" s="1"/>
      <c r="J10" s="1"/>
      <c r="K10" s="2"/>
      <c r="L10" s="2"/>
    </row>
    <row r="11" spans="1:12" ht="19.5" customHeight="1">
      <c r="A11" s="8">
        <v>3</v>
      </c>
      <c r="B11" s="30"/>
      <c r="C11" s="30"/>
      <c r="D11" s="9" t="s">
        <v>65</v>
      </c>
      <c r="E11" s="9" t="s">
        <v>466</v>
      </c>
      <c r="F11" s="16" t="s">
        <v>508</v>
      </c>
      <c r="G11" s="10">
        <f>_xlfn.IFERROR(HLOOKUP(D11,#REF!,12,0),0)</f>
        <v>0</v>
      </c>
      <c r="H11" s="11">
        <f>_xlfn.IFERROR(HLOOKUP(D11,#REF!,29,0),0)</f>
        <v>0</v>
      </c>
      <c r="I11" s="1">
        <v>103.46</v>
      </c>
      <c r="J11" s="1">
        <v>94.91</v>
      </c>
      <c r="K11" s="2">
        <f t="shared" si="0"/>
        <v>-103.46</v>
      </c>
      <c r="L11" s="2">
        <f t="shared" si="1"/>
        <v>-94.91</v>
      </c>
    </row>
    <row r="12" spans="1:12" ht="19.5" customHeight="1">
      <c r="A12" s="8">
        <v>4</v>
      </c>
      <c r="B12" s="30"/>
      <c r="C12" s="30"/>
      <c r="D12" s="9" t="s">
        <v>78</v>
      </c>
      <c r="E12" s="9" t="s">
        <v>466</v>
      </c>
      <c r="F12" s="16" t="s">
        <v>512</v>
      </c>
      <c r="G12" s="10">
        <f>_xlfn.IFERROR(HLOOKUP(D12,#REF!,12,0),0)</f>
        <v>0</v>
      </c>
      <c r="H12" s="11">
        <f>_xlfn.IFERROR(HLOOKUP(D12,#REF!,29,0),0)</f>
        <v>0</v>
      </c>
      <c r="I12" s="1">
        <v>103.46</v>
      </c>
      <c r="J12" s="1">
        <v>94.91</v>
      </c>
      <c r="K12" s="2">
        <f t="shared" si="0"/>
        <v>-103.46</v>
      </c>
      <c r="L12" s="2">
        <f t="shared" si="1"/>
        <v>-94.91</v>
      </c>
    </row>
    <row r="13" spans="1:12" ht="19.5" customHeight="1">
      <c r="A13" s="8">
        <v>5</v>
      </c>
      <c r="B13" s="30"/>
      <c r="C13" s="30"/>
      <c r="D13" s="9" t="s">
        <v>92</v>
      </c>
      <c r="E13" s="9" t="s">
        <v>466</v>
      </c>
      <c r="F13" s="16" t="s">
        <v>516</v>
      </c>
      <c r="G13" s="10">
        <f>_xlfn.IFERROR(HLOOKUP(D13,#REF!,12,0),0)</f>
        <v>0</v>
      </c>
      <c r="H13" s="11">
        <f>_xlfn.IFERROR(HLOOKUP(D13,#REF!,29,0),0)</f>
        <v>0</v>
      </c>
      <c r="I13" s="1">
        <v>103.46</v>
      </c>
      <c r="J13" s="1">
        <v>94.91</v>
      </c>
      <c r="K13" s="2">
        <f t="shared" si="0"/>
        <v>-103.46</v>
      </c>
      <c r="L13" s="2">
        <f t="shared" si="1"/>
        <v>-94.91</v>
      </c>
    </row>
    <row r="14" spans="1:12" ht="19.5" customHeight="1">
      <c r="A14" s="8">
        <v>6</v>
      </c>
      <c r="B14" s="30"/>
      <c r="C14" s="30"/>
      <c r="D14" s="9" t="s">
        <v>1108</v>
      </c>
      <c r="E14" s="9" t="s">
        <v>466</v>
      </c>
      <c r="F14" s="16" t="s">
        <v>518</v>
      </c>
      <c r="G14" s="10">
        <f>_xlfn.IFERROR(HLOOKUP(D14,#REF!,12,0),0)</f>
        <v>0</v>
      </c>
      <c r="H14" s="11">
        <f>_xlfn.IFERROR(HLOOKUP(D14,#REF!,29,0),0)</f>
        <v>0</v>
      </c>
      <c r="I14" s="1">
        <v>103.46</v>
      </c>
      <c r="J14" s="1">
        <v>94.91</v>
      </c>
      <c r="K14" s="2">
        <f t="shared" si="0"/>
        <v>-103.46</v>
      </c>
      <c r="L14" s="2">
        <f t="shared" si="1"/>
        <v>-94.91</v>
      </c>
    </row>
    <row r="15" spans="1:12" ht="19.5" customHeight="1">
      <c r="A15" s="8">
        <v>7</v>
      </c>
      <c r="B15" s="30"/>
      <c r="C15" s="30"/>
      <c r="D15" s="9" t="s">
        <v>131</v>
      </c>
      <c r="E15" s="9" t="s">
        <v>466</v>
      </c>
      <c r="F15" s="16" t="s">
        <v>534</v>
      </c>
      <c r="G15" s="10">
        <f>_xlfn.IFERROR(HLOOKUP(D15,#REF!,12,0),0)</f>
        <v>0</v>
      </c>
      <c r="H15" s="11">
        <f>_xlfn.IFERROR(HLOOKUP(D15,#REF!,29,0),0)</f>
        <v>0</v>
      </c>
      <c r="I15" s="1">
        <v>103.46</v>
      </c>
      <c r="J15" s="1">
        <v>94.91</v>
      </c>
      <c r="K15" s="2">
        <f t="shared" si="0"/>
        <v>-103.46</v>
      </c>
      <c r="L15" s="2">
        <f t="shared" si="1"/>
        <v>-94.91</v>
      </c>
    </row>
    <row r="16" spans="1:12" ht="19.5" customHeight="1">
      <c r="A16" s="8">
        <v>8</v>
      </c>
      <c r="B16" s="30"/>
      <c r="C16" s="30"/>
      <c r="D16" s="9" t="s">
        <v>1109</v>
      </c>
      <c r="E16" s="9" t="s">
        <v>466</v>
      </c>
      <c r="F16" s="16" t="s">
        <v>460</v>
      </c>
      <c r="G16" s="10">
        <f>_xlfn.IFERROR(HLOOKUP(D16,#REF!,12,0),0)</f>
        <v>0</v>
      </c>
      <c r="H16" s="11">
        <f>_xlfn.IFERROR(HLOOKUP(D16,#REF!,29,0),0)</f>
        <v>0</v>
      </c>
      <c r="I16" s="1">
        <v>103.46</v>
      </c>
      <c r="J16" s="1">
        <v>94.91</v>
      </c>
      <c r="K16" s="2">
        <f t="shared" si="0"/>
        <v>-103.46</v>
      </c>
      <c r="L16" s="2">
        <f t="shared" si="1"/>
        <v>-94.91</v>
      </c>
    </row>
    <row r="17" spans="1:12" ht="19.5" customHeight="1">
      <c r="A17" s="8">
        <v>9</v>
      </c>
      <c r="B17" s="30"/>
      <c r="C17" s="30"/>
      <c r="D17" s="9" t="s">
        <v>909</v>
      </c>
      <c r="E17" s="9" t="s">
        <v>466</v>
      </c>
      <c r="F17" s="16" t="s">
        <v>534</v>
      </c>
      <c r="G17" s="10">
        <f>_xlfn.IFERROR(HLOOKUP(D17,#REF!,12,0),0)</f>
        <v>0</v>
      </c>
      <c r="H17" s="11">
        <f>_xlfn.IFERROR(HLOOKUP(D17,#REF!,29,0),0)</f>
        <v>0</v>
      </c>
      <c r="I17" s="1">
        <v>103.46</v>
      </c>
      <c r="J17" s="1">
        <v>94.91</v>
      </c>
      <c r="K17" s="2">
        <f t="shared" si="0"/>
        <v>-103.46</v>
      </c>
      <c r="L17" s="2">
        <f t="shared" si="1"/>
        <v>-94.91</v>
      </c>
    </row>
    <row r="18" spans="1:12" ht="19.5" customHeight="1">
      <c r="A18" s="8"/>
      <c r="B18" s="30"/>
      <c r="C18" s="30"/>
      <c r="D18" s="9"/>
      <c r="E18" s="9"/>
      <c r="F18" s="16"/>
      <c r="G18" s="10"/>
      <c r="H18" s="11"/>
      <c r="I18" s="1"/>
      <c r="J18" s="1"/>
      <c r="K18" s="2"/>
      <c r="L18" s="2"/>
    </row>
    <row r="19" spans="1:12" ht="19.5" customHeight="1">
      <c r="A19" s="8">
        <v>10</v>
      </c>
      <c r="B19" s="30"/>
      <c r="C19" s="30"/>
      <c r="D19" s="9" t="s">
        <v>214</v>
      </c>
      <c r="E19" s="9" t="s">
        <v>488</v>
      </c>
      <c r="F19" s="16" t="s">
        <v>488</v>
      </c>
      <c r="G19" s="10">
        <f>_xlfn.IFERROR(HLOOKUP(D19,#REF!,12,0),0)</f>
        <v>0</v>
      </c>
      <c r="H19" s="11">
        <f>_xlfn.IFERROR(HLOOKUP(D19,#REF!,29,0),0)</f>
        <v>0</v>
      </c>
      <c r="I19" s="1">
        <v>103.46</v>
      </c>
      <c r="J19" s="1">
        <v>94.91</v>
      </c>
      <c r="K19" s="2">
        <f t="shared" si="0"/>
        <v>-103.46</v>
      </c>
      <c r="L19" s="2">
        <f t="shared" si="1"/>
        <v>-94.91</v>
      </c>
    </row>
    <row r="20" spans="1:12" ht="19.5" customHeight="1">
      <c r="A20" s="8"/>
      <c r="B20" s="30"/>
      <c r="C20" s="30"/>
      <c r="D20" s="9"/>
      <c r="E20" s="9"/>
      <c r="F20" s="16"/>
      <c r="G20" s="10"/>
      <c r="H20" s="11"/>
      <c r="I20" s="1"/>
      <c r="J20" s="1"/>
      <c r="K20" s="2"/>
      <c r="L20" s="2"/>
    </row>
    <row r="21" spans="1:12" ht="19.5" customHeight="1">
      <c r="A21" s="8">
        <v>11</v>
      </c>
      <c r="B21" s="30"/>
      <c r="C21" s="30"/>
      <c r="D21" s="9" t="s">
        <v>1111</v>
      </c>
      <c r="E21" s="9" t="s">
        <v>472</v>
      </c>
      <c r="F21" s="16" t="s">
        <v>472</v>
      </c>
      <c r="G21" s="10">
        <f>_xlfn.IFERROR(HLOOKUP(D21,#REF!,12,0),0)</f>
        <v>0</v>
      </c>
      <c r="H21" s="11">
        <f>_xlfn.IFERROR(HLOOKUP(D21,#REF!,29,0),0)</f>
        <v>0</v>
      </c>
      <c r="I21" s="1">
        <v>103.46</v>
      </c>
      <c r="J21" s="1">
        <v>94.91</v>
      </c>
      <c r="K21" s="2">
        <f t="shared" si="0"/>
        <v>-103.46</v>
      </c>
      <c r="L21" s="2">
        <f t="shared" si="1"/>
        <v>-94.91</v>
      </c>
    </row>
    <row r="22" spans="1:12" ht="19.5" customHeight="1">
      <c r="A22" s="8"/>
      <c r="B22" s="30"/>
      <c r="C22" s="30"/>
      <c r="D22" s="9"/>
      <c r="E22" s="9"/>
      <c r="F22" s="16"/>
      <c r="G22" s="10"/>
      <c r="H22" s="11"/>
      <c r="I22" s="1"/>
      <c r="J22" s="1"/>
      <c r="K22" s="2"/>
      <c r="L22" s="2"/>
    </row>
    <row r="23" spans="1:12" ht="19.5" customHeight="1">
      <c r="A23" s="8">
        <v>12</v>
      </c>
      <c r="B23" s="30"/>
      <c r="C23" s="30"/>
      <c r="D23" s="9" t="s">
        <v>1112</v>
      </c>
      <c r="E23" s="9" t="s">
        <v>464</v>
      </c>
      <c r="F23" s="16" t="s">
        <v>267</v>
      </c>
      <c r="G23" s="10">
        <f>_xlfn.IFERROR(HLOOKUP(D23,#REF!,12,0),0)</f>
        <v>0</v>
      </c>
      <c r="H23" s="11">
        <f>_xlfn.IFERROR(HLOOKUP(D23,#REF!,29,0),0)</f>
        <v>0</v>
      </c>
      <c r="I23" s="1">
        <v>103.46</v>
      </c>
      <c r="J23" s="1">
        <v>94.91</v>
      </c>
      <c r="K23" s="2">
        <f t="shared" si="0"/>
        <v>-103.46</v>
      </c>
      <c r="L23" s="2">
        <f t="shared" si="1"/>
        <v>-94.91</v>
      </c>
    </row>
    <row r="24" spans="1:12" ht="19.5" customHeight="1">
      <c r="A24" s="8">
        <v>13</v>
      </c>
      <c r="B24" s="30"/>
      <c r="C24" s="30"/>
      <c r="D24" s="9" t="s">
        <v>1113</v>
      </c>
      <c r="E24" s="9" t="s">
        <v>464</v>
      </c>
      <c r="F24" s="16" t="s">
        <v>267</v>
      </c>
      <c r="G24" s="10">
        <f>_xlfn.IFERROR(HLOOKUP(D24,#REF!,12,0),0)</f>
        <v>0</v>
      </c>
      <c r="H24" s="11">
        <f>_xlfn.IFERROR(HLOOKUP(D24,#REF!,29,0),0)</f>
        <v>0</v>
      </c>
      <c r="I24" s="1">
        <v>103.46</v>
      </c>
      <c r="J24" s="1">
        <v>94.91</v>
      </c>
      <c r="K24" s="2">
        <f t="shared" si="0"/>
        <v>-103.46</v>
      </c>
      <c r="L24" s="2">
        <f t="shared" si="1"/>
        <v>-94.91</v>
      </c>
    </row>
    <row r="25" spans="1:12" ht="19.5" customHeight="1">
      <c r="A25" s="8">
        <v>14</v>
      </c>
      <c r="B25" s="30"/>
      <c r="C25" s="30"/>
      <c r="D25" s="9" t="s">
        <v>1114</v>
      </c>
      <c r="E25" s="9" t="s">
        <v>464</v>
      </c>
      <c r="F25" s="16" t="s">
        <v>523</v>
      </c>
      <c r="G25" s="10">
        <f>_xlfn.IFERROR(HLOOKUP(D25,#REF!,12,0),0)</f>
        <v>0</v>
      </c>
      <c r="H25" s="11">
        <f>_xlfn.IFERROR(HLOOKUP(D25,#REF!,29,0),0)</f>
        <v>0</v>
      </c>
      <c r="I25" s="1">
        <v>103.46</v>
      </c>
      <c r="J25" s="1">
        <v>94.91</v>
      </c>
      <c r="K25" s="2">
        <f t="shared" si="0"/>
        <v>-103.46</v>
      </c>
      <c r="L25" s="2">
        <f t="shared" si="1"/>
        <v>-94.91</v>
      </c>
    </row>
    <row r="26" spans="1:12" ht="19.5" customHeight="1">
      <c r="A26" s="8">
        <v>15</v>
      </c>
      <c r="B26" s="30"/>
      <c r="C26" s="30"/>
      <c r="D26" s="9" t="s">
        <v>1086</v>
      </c>
      <c r="E26" s="9" t="s">
        <v>924</v>
      </c>
      <c r="F26" s="16" t="s">
        <v>947</v>
      </c>
      <c r="G26" s="10">
        <f>_xlfn.IFERROR(HLOOKUP(D26,#REF!,12,0),0)</f>
        <v>0</v>
      </c>
      <c r="H26" s="11">
        <f>_xlfn.IFERROR(HLOOKUP(D26,#REF!,29,0),0)</f>
        <v>0</v>
      </c>
      <c r="I26" s="1">
        <v>103.46</v>
      </c>
      <c r="J26" s="1">
        <v>94.91</v>
      </c>
      <c r="K26" s="2">
        <f t="shared" si="0"/>
        <v>-103.46</v>
      </c>
      <c r="L26" s="2">
        <f t="shared" si="1"/>
        <v>-94.91</v>
      </c>
    </row>
    <row r="27" spans="1:12" ht="19.5" customHeight="1">
      <c r="A27" s="8"/>
      <c r="B27" s="30"/>
      <c r="C27" s="30"/>
      <c r="D27" s="9"/>
      <c r="E27" s="9"/>
      <c r="F27" s="16"/>
      <c r="G27" s="10"/>
      <c r="H27" s="11"/>
      <c r="I27" s="1"/>
      <c r="J27" s="1"/>
      <c r="K27" s="2"/>
      <c r="L27" s="2"/>
    </row>
    <row r="28" spans="1:12" ht="19.5" customHeight="1">
      <c r="A28" s="8">
        <v>16</v>
      </c>
      <c r="B28" s="30"/>
      <c r="C28" s="30"/>
      <c r="D28" s="9" t="s">
        <v>1115</v>
      </c>
      <c r="E28" s="9" t="s">
        <v>479</v>
      </c>
      <c r="F28" s="16" t="s">
        <v>545</v>
      </c>
      <c r="G28" s="10">
        <f>_xlfn.IFERROR(HLOOKUP(D28,#REF!,12,0),0)</f>
        <v>0</v>
      </c>
      <c r="H28" s="11">
        <f>_xlfn.IFERROR(HLOOKUP(D28,#REF!,29,0),0)</f>
        <v>0</v>
      </c>
      <c r="I28" s="1">
        <v>103.46</v>
      </c>
      <c r="J28" s="1">
        <v>94.91</v>
      </c>
      <c r="K28" s="2">
        <f t="shared" si="0"/>
        <v>-103.46</v>
      </c>
      <c r="L28" s="2">
        <f t="shared" si="1"/>
        <v>-94.91</v>
      </c>
    </row>
    <row r="29" spans="1:12" ht="19.5" customHeight="1">
      <c r="A29" s="8">
        <v>17</v>
      </c>
      <c r="B29" s="30"/>
      <c r="C29" s="30"/>
      <c r="D29" s="9" t="s">
        <v>165</v>
      </c>
      <c r="E29" s="9" t="s">
        <v>479</v>
      </c>
      <c r="F29" s="16" t="s">
        <v>549</v>
      </c>
      <c r="G29" s="10">
        <f>_xlfn.IFERROR(HLOOKUP(D29,#REF!,12,0),0)</f>
        <v>0</v>
      </c>
      <c r="H29" s="11">
        <f>_xlfn.IFERROR(HLOOKUP(D29,#REF!,29,0),0)</f>
        <v>0</v>
      </c>
      <c r="I29" s="1">
        <v>103.46</v>
      </c>
      <c r="J29" s="1">
        <v>94.91</v>
      </c>
      <c r="K29" s="2">
        <f t="shared" si="0"/>
        <v>-103.46</v>
      </c>
      <c r="L29" s="2">
        <f t="shared" si="1"/>
        <v>-94.91</v>
      </c>
    </row>
    <row r="30" spans="1:12" ht="19.5" customHeight="1">
      <c r="A30" s="8">
        <v>18</v>
      </c>
      <c r="B30" s="30"/>
      <c r="C30" s="30"/>
      <c r="D30" s="9" t="s">
        <v>1116</v>
      </c>
      <c r="E30" s="9" t="s">
        <v>479</v>
      </c>
      <c r="F30" s="16" t="s">
        <v>915</v>
      </c>
      <c r="G30" s="10">
        <f>_xlfn.IFERROR(HLOOKUP(D30,#REF!,12,0),0)</f>
        <v>0</v>
      </c>
      <c r="H30" s="11">
        <f>_xlfn.IFERROR(HLOOKUP(D30,#REF!,29,0),0)</f>
        <v>0</v>
      </c>
      <c r="I30" s="1">
        <v>103.46</v>
      </c>
      <c r="J30" s="1">
        <v>94.91</v>
      </c>
      <c r="K30" s="2">
        <f t="shared" si="0"/>
        <v>-103.46</v>
      </c>
      <c r="L30" s="2">
        <f t="shared" si="1"/>
        <v>-94.91</v>
      </c>
    </row>
    <row r="31" spans="1:12" ht="19.5" customHeight="1">
      <c r="A31" s="8">
        <v>19</v>
      </c>
      <c r="B31" s="30"/>
      <c r="C31" s="30"/>
      <c r="D31" s="9" t="s">
        <v>881</v>
      </c>
      <c r="E31" s="9" t="s">
        <v>479</v>
      </c>
      <c r="F31" s="16" t="s">
        <v>479</v>
      </c>
      <c r="G31" s="10">
        <f>_xlfn.IFERROR(HLOOKUP(D31,#REF!,12,0),0)</f>
        <v>0</v>
      </c>
      <c r="H31" s="11">
        <f>_xlfn.IFERROR(HLOOKUP(D31,#REF!,29,0),0)</f>
        <v>0</v>
      </c>
      <c r="I31" s="1">
        <v>103.46</v>
      </c>
      <c r="J31" s="1">
        <v>94.91</v>
      </c>
      <c r="K31" s="2">
        <f t="shared" si="0"/>
        <v>-103.46</v>
      </c>
      <c r="L31" s="2">
        <f t="shared" si="1"/>
        <v>-94.91</v>
      </c>
    </row>
    <row r="32" spans="1:12" ht="19.5" customHeight="1">
      <c r="A32" s="8">
        <v>20</v>
      </c>
      <c r="B32" s="30"/>
      <c r="C32" s="30"/>
      <c r="D32" s="9" t="s">
        <v>900</v>
      </c>
      <c r="E32" s="9" t="s">
        <v>479</v>
      </c>
      <c r="F32" s="16" t="s">
        <v>479</v>
      </c>
      <c r="G32" s="10">
        <f>_xlfn.IFERROR(HLOOKUP(D32,#REF!,12,0),0)</f>
        <v>0</v>
      </c>
      <c r="H32" s="11">
        <f>_xlfn.IFERROR(HLOOKUP(D32,#REF!,29,0),0)</f>
        <v>0</v>
      </c>
      <c r="I32" s="1">
        <v>103.46</v>
      </c>
      <c r="J32" s="1">
        <v>94.91</v>
      </c>
      <c r="K32" s="2">
        <f t="shared" si="0"/>
        <v>-103.46</v>
      </c>
      <c r="L32" s="2">
        <f t="shared" si="1"/>
        <v>-94.91</v>
      </c>
    </row>
    <row r="33" spans="1:12" ht="19.5" customHeight="1">
      <c r="A33" s="8"/>
      <c r="B33" s="30"/>
      <c r="C33" s="30"/>
      <c r="D33" s="9"/>
      <c r="E33" s="9"/>
      <c r="F33" s="16"/>
      <c r="G33" s="10"/>
      <c r="H33" s="11"/>
      <c r="I33" s="1"/>
      <c r="J33" s="1"/>
      <c r="K33" s="2"/>
      <c r="L33" s="2"/>
    </row>
    <row r="34" spans="1:12" ht="19.5" customHeight="1">
      <c r="A34" s="8">
        <v>21</v>
      </c>
      <c r="B34" s="30"/>
      <c r="C34" s="30"/>
      <c r="D34" s="9" t="s">
        <v>1055</v>
      </c>
      <c r="E34" s="9" t="s">
        <v>914</v>
      </c>
      <c r="F34" s="16" t="s">
        <v>914</v>
      </c>
      <c r="G34" s="10">
        <f>_xlfn.IFERROR(HLOOKUP(D34,#REF!,12,0),0)</f>
        <v>0</v>
      </c>
      <c r="H34" s="11">
        <f>_xlfn.IFERROR(HLOOKUP(D34,#REF!,29,0),0)</f>
        <v>0</v>
      </c>
      <c r="I34" s="1">
        <v>103.46</v>
      </c>
      <c r="J34" s="1">
        <v>94.91</v>
      </c>
      <c r="K34" s="2">
        <f t="shared" si="0"/>
        <v>-103.46</v>
      </c>
      <c r="L34" s="2">
        <f t="shared" si="1"/>
        <v>-94.91</v>
      </c>
    </row>
    <row r="35" spans="1:12" ht="19.5" customHeight="1">
      <c r="A35" s="8"/>
      <c r="B35" s="30"/>
      <c r="C35" s="30"/>
      <c r="D35" s="9"/>
      <c r="E35" s="9"/>
      <c r="F35" s="16"/>
      <c r="G35" s="10"/>
      <c r="H35" s="11"/>
      <c r="I35" s="1"/>
      <c r="J35" s="1"/>
      <c r="K35" s="2"/>
      <c r="L35" s="2"/>
    </row>
    <row r="36" spans="1:12" ht="19.5" customHeight="1">
      <c r="A36" s="8">
        <v>22</v>
      </c>
      <c r="B36" s="30"/>
      <c r="C36" s="30"/>
      <c r="D36" s="9" t="s">
        <v>1047</v>
      </c>
      <c r="E36" s="9" t="s">
        <v>451</v>
      </c>
      <c r="F36" s="16" t="s">
        <v>451</v>
      </c>
      <c r="G36" s="10">
        <f>_xlfn.IFERROR(HLOOKUP(D36,#REF!,12,0),0)</f>
        <v>0</v>
      </c>
      <c r="H36" s="11">
        <f>_xlfn.IFERROR(HLOOKUP(D36,#REF!,29,0),0)</f>
        <v>0</v>
      </c>
      <c r="I36" s="1">
        <v>103.46</v>
      </c>
      <c r="J36" s="1">
        <v>94.91</v>
      </c>
      <c r="K36" s="2">
        <f t="shared" si="0"/>
        <v>-103.46</v>
      </c>
      <c r="L36" s="2">
        <f t="shared" si="1"/>
        <v>-94.91</v>
      </c>
    </row>
    <row r="37" spans="1:12" ht="19.5" customHeight="1">
      <c r="A37" s="8"/>
      <c r="B37" s="30"/>
      <c r="C37" s="30"/>
      <c r="D37" s="9"/>
      <c r="E37" s="9"/>
      <c r="F37" s="16"/>
      <c r="G37" s="10"/>
      <c r="H37" s="11"/>
      <c r="I37" s="1"/>
      <c r="J37" s="1"/>
      <c r="K37" s="2"/>
      <c r="L37" s="2"/>
    </row>
    <row r="38" spans="1:12" ht="19.5" customHeight="1">
      <c r="A38" s="8">
        <v>24</v>
      </c>
      <c r="B38" s="30"/>
      <c r="C38" s="30"/>
      <c r="D38" s="9" t="s">
        <v>1039</v>
      </c>
      <c r="E38" s="9" t="s">
        <v>487</v>
      </c>
      <c r="F38" s="16" t="s">
        <v>487</v>
      </c>
      <c r="G38" s="10">
        <f>_xlfn.IFERROR(HLOOKUP(D38,#REF!,12,0),0)</f>
        <v>0</v>
      </c>
      <c r="H38" s="11">
        <f>_xlfn.IFERROR(HLOOKUP(D38,#REF!,29,0),0)</f>
        <v>0</v>
      </c>
      <c r="I38" s="1">
        <v>103.46</v>
      </c>
      <c r="J38" s="1">
        <v>94.91</v>
      </c>
      <c r="K38" s="2">
        <f t="shared" si="0"/>
        <v>-103.46</v>
      </c>
      <c r="L38" s="2">
        <f t="shared" si="1"/>
        <v>-94.91</v>
      </c>
    </row>
    <row r="39" spans="1:12" ht="19.5" customHeight="1">
      <c r="A39" s="8">
        <v>25</v>
      </c>
      <c r="B39" s="30"/>
      <c r="C39" s="30"/>
      <c r="D39" s="9" t="s">
        <v>1091</v>
      </c>
      <c r="E39" s="9" t="s">
        <v>487</v>
      </c>
      <c r="F39" s="16" t="s">
        <v>487</v>
      </c>
      <c r="G39" s="10">
        <f>_xlfn.IFERROR(HLOOKUP(D39,#REF!,12,0),0)</f>
        <v>0</v>
      </c>
      <c r="H39" s="11">
        <f>_xlfn.IFERROR(HLOOKUP(D39,#REF!,29,0),0)</f>
        <v>0</v>
      </c>
      <c r="I39" s="1">
        <v>103.46</v>
      </c>
      <c r="J39" s="1">
        <v>94.91</v>
      </c>
      <c r="K39" s="2">
        <f t="shared" si="0"/>
        <v>-103.46</v>
      </c>
      <c r="L39" s="2">
        <f t="shared" si="1"/>
        <v>-94.91</v>
      </c>
    </row>
    <row r="40" spans="1:12" ht="19.5" customHeight="1">
      <c r="A40" s="8"/>
      <c r="B40" s="30"/>
      <c r="C40" s="30"/>
      <c r="D40" s="9"/>
      <c r="E40" s="9"/>
      <c r="F40" s="16"/>
      <c r="G40" s="10"/>
      <c r="H40" s="11"/>
      <c r="I40" s="1"/>
      <c r="J40" s="1"/>
      <c r="K40" s="2"/>
      <c r="L40" s="2"/>
    </row>
    <row r="41" spans="1:12" ht="19.5" customHeight="1">
      <c r="A41" s="8">
        <v>26</v>
      </c>
      <c r="B41" s="30"/>
      <c r="C41" s="30"/>
      <c r="D41" s="9" t="s">
        <v>1117</v>
      </c>
      <c r="E41" s="9" t="s">
        <v>474</v>
      </c>
      <c r="F41" s="16" t="s">
        <v>536</v>
      </c>
      <c r="G41" s="10">
        <f>_xlfn.IFERROR(HLOOKUP(D41,#REF!,12,0),0)</f>
        <v>0</v>
      </c>
      <c r="H41" s="11">
        <f>_xlfn.IFERROR(HLOOKUP(D41,#REF!,29,0),0)</f>
        <v>0</v>
      </c>
      <c r="I41" s="1">
        <v>103.46</v>
      </c>
      <c r="J41" s="1">
        <v>94.91</v>
      </c>
      <c r="K41" s="2">
        <f t="shared" si="0"/>
        <v>-103.46</v>
      </c>
      <c r="L41" s="2">
        <f t="shared" si="1"/>
        <v>-94.91</v>
      </c>
    </row>
    <row r="42" spans="1:12" ht="19.5" customHeight="1">
      <c r="A42" s="8"/>
      <c r="B42" s="30"/>
      <c r="C42" s="30"/>
      <c r="D42" s="9"/>
      <c r="E42" s="9"/>
      <c r="F42" s="16"/>
      <c r="G42" s="10"/>
      <c r="H42" s="11"/>
      <c r="I42" s="1"/>
      <c r="J42" s="1"/>
      <c r="K42" s="2"/>
      <c r="L42" s="2"/>
    </row>
    <row r="43" spans="1:12" ht="19.5" customHeight="1">
      <c r="A43" s="8">
        <v>27</v>
      </c>
      <c r="B43" s="30"/>
      <c r="C43" s="30"/>
      <c r="D43" s="9" t="s">
        <v>1121</v>
      </c>
      <c r="E43" s="9" t="s">
        <v>353</v>
      </c>
      <c r="F43" s="16" t="s">
        <v>276</v>
      </c>
      <c r="G43" s="10">
        <f>_xlfn.IFERROR(HLOOKUP(D43,#REF!,12,0),0)</f>
        <v>0</v>
      </c>
      <c r="H43" s="11">
        <f>_xlfn.IFERROR(HLOOKUP(D43,#REF!,29,0),0)</f>
        <v>0</v>
      </c>
      <c r="I43" s="1">
        <v>103.46</v>
      </c>
      <c r="J43" s="1">
        <v>94.91</v>
      </c>
      <c r="K43" s="2">
        <f t="shared" si="0"/>
        <v>-103.46</v>
      </c>
      <c r="L43" s="2">
        <f t="shared" si="1"/>
        <v>-94.91</v>
      </c>
    </row>
    <row r="44" spans="1:12" ht="19.5" customHeight="1">
      <c r="A44" s="8">
        <v>28</v>
      </c>
      <c r="B44" s="30"/>
      <c r="C44" s="30"/>
      <c r="D44" s="9" t="s">
        <v>56</v>
      </c>
      <c r="E44" s="9" t="s">
        <v>353</v>
      </c>
      <c r="F44" s="16" t="s">
        <v>288</v>
      </c>
      <c r="G44" s="10">
        <f>_xlfn.IFERROR(HLOOKUP(D44,#REF!,12,0),0)</f>
        <v>0</v>
      </c>
      <c r="H44" s="11">
        <f>_xlfn.IFERROR(HLOOKUP(D44,#REF!,29,0),0)</f>
        <v>0</v>
      </c>
      <c r="I44" s="1">
        <v>103.46</v>
      </c>
      <c r="J44" s="1">
        <v>94.91</v>
      </c>
      <c r="K44" s="2">
        <f t="shared" si="0"/>
        <v>-103.46</v>
      </c>
      <c r="L44" s="2">
        <f t="shared" si="1"/>
        <v>-94.91</v>
      </c>
    </row>
    <row r="45" spans="1:12" ht="19.5" customHeight="1">
      <c r="A45" s="8">
        <v>29</v>
      </c>
      <c r="B45" s="30"/>
      <c r="C45" s="30"/>
      <c r="D45" s="9" t="s">
        <v>1122</v>
      </c>
      <c r="E45" s="9" t="s">
        <v>353</v>
      </c>
      <c r="F45" s="16" t="s">
        <v>276</v>
      </c>
      <c r="G45" s="10">
        <f>_xlfn.IFERROR(HLOOKUP(D45,#REF!,12,0),0)</f>
        <v>0</v>
      </c>
      <c r="H45" s="11">
        <f>_xlfn.IFERROR(HLOOKUP(D45,#REF!,29,0),0)</f>
        <v>0</v>
      </c>
      <c r="I45" s="1">
        <v>103.46</v>
      </c>
      <c r="J45" s="1">
        <v>94.91</v>
      </c>
      <c r="K45" s="2">
        <f t="shared" si="0"/>
        <v>-103.46</v>
      </c>
      <c r="L45" s="2">
        <f t="shared" si="1"/>
        <v>-94.91</v>
      </c>
    </row>
    <row r="46" spans="1:12" ht="19.5" customHeight="1">
      <c r="A46" s="8">
        <v>30</v>
      </c>
      <c r="B46" s="30"/>
      <c r="C46" s="30"/>
      <c r="D46" s="9" t="s">
        <v>1120</v>
      </c>
      <c r="E46" s="9" t="s">
        <v>353</v>
      </c>
      <c r="F46" s="16" t="s">
        <v>517</v>
      </c>
      <c r="G46" s="10">
        <f>_xlfn.IFERROR(HLOOKUP(D46,#REF!,12,0),0)</f>
        <v>0</v>
      </c>
      <c r="H46" s="11">
        <f>_xlfn.IFERROR(HLOOKUP(D46,#REF!,29,0),0)</f>
        <v>0</v>
      </c>
      <c r="I46" s="1">
        <v>103.46</v>
      </c>
      <c r="J46" s="1">
        <v>94.91</v>
      </c>
      <c r="K46" s="2">
        <f t="shared" si="0"/>
        <v>-103.46</v>
      </c>
      <c r="L46" s="2">
        <f t="shared" si="1"/>
        <v>-94.91</v>
      </c>
    </row>
    <row r="47" spans="1:12" ht="19.5" customHeight="1">
      <c r="A47" s="8">
        <v>31</v>
      </c>
      <c r="B47" s="30"/>
      <c r="C47" s="30"/>
      <c r="D47" s="9" t="s">
        <v>1118</v>
      </c>
      <c r="E47" s="9" t="s">
        <v>353</v>
      </c>
      <c r="F47" s="16" t="s">
        <v>353</v>
      </c>
      <c r="G47" s="10">
        <f>_xlfn.IFERROR(HLOOKUP(D47,#REF!,12,0),0)</f>
        <v>0</v>
      </c>
      <c r="H47" s="11">
        <f>_xlfn.IFERROR(HLOOKUP(D47,#REF!,29,0),0)</f>
        <v>0</v>
      </c>
      <c r="I47" s="1">
        <v>103.46</v>
      </c>
      <c r="J47" s="1">
        <v>94.91</v>
      </c>
      <c r="K47" s="2">
        <f t="shared" si="0"/>
        <v>-103.46</v>
      </c>
      <c r="L47" s="2">
        <f t="shared" si="1"/>
        <v>-94.91</v>
      </c>
    </row>
    <row r="48" spans="1:12" ht="19.5" customHeight="1">
      <c r="A48" s="8">
        <v>32</v>
      </c>
      <c r="B48" s="30"/>
      <c r="C48" s="30"/>
      <c r="D48" s="9" t="s">
        <v>1042</v>
      </c>
      <c r="E48" s="9" t="s">
        <v>353</v>
      </c>
      <c r="F48" s="16" t="s">
        <v>276</v>
      </c>
      <c r="G48" s="10">
        <f>_xlfn.IFERROR(HLOOKUP(D48,#REF!,12,0),0)</f>
        <v>0</v>
      </c>
      <c r="H48" s="11">
        <f>_xlfn.IFERROR(HLOOKUP(D48,#REF!,29,0),0)</f>
        <v>0</v>
      </c>
      <c r="I48" s="1">
        <v>103.46</v>
      </c>
      <c r="J48" s="1">
        <v>94.91</v>
      </c>
      <c r="K48" s="2">
        <f t="shared" si="0"/>
        <v>-103.46</v>
      </c>
      <c r="L48" s="2">
        <f t="shared" si="1"/>
        <v>-94.91</v>
      </c>
    </row>
    <row r="49" spans="1:12" ht="19.5" customHeight="1">
      <c r="A49" s="8">
        <v>33</v>
      </c>
      <c r="B49" s="30"/>
      <c r="C49" s="30"/>
      <c r="D49" s="9" t="s">
        <v>1119</v>
      </c>
      <c r="E49" s="9" t="s">
        <v>353</v>
      </c>
      <c r="F49" s="16" t="s">
        <v>353</v>
      </c>
      <c r="G49" s="10">
        <f>_xlfn.IFERROR(HLOOKUP(D49,#REF!,12,0),0)</f>
        <v>0</v>
      </c>
      <c r="H49" s="11">
        <f>_xlfn.IFERROR(HLOOKUP(D49,#REF!,29,0),0)</f>
        <v>0</v>
      </c>
      <c r="I49" s="1">
        <v>103.46</v>
      </c>
      <c r="J49" s="1">
        <v>94.91</v>
      </c>
      <c r="K49" s="2">
        <f t="shared" si="0"/>
        <v>-103.46</v>
      </c>
      <c r="L49" s="2">
        <f t="shared" si="1"/>
        <v>-94.91</v>
      </c>
    </row>
    <row r="50" spans="1:12" ht="19.5" customHeight="1">
      <c r="A50" s="8">
        <v>34</v>
      </c>
      <c r="B50" s="30"/>
      <c r="C50" s="30"/>
      <c r="D50" s="9" t="s">
        <v>1124</v>
      </c>
      <c r="E50" s="9" t="s">
        <v>353</v>
      </c>
      <c r="F50" s="16" t="s">
        <v>288</v>
      </c>
      <c r="G50" s="10">
        <f>_xlfn.IFERROR(HLOOKUP(D50,#REF!,12,0),0)</f>
        <v>0</v>
      </c>
      <c r="H50" s="11">
        <f>_xlfn.IFERROR(HLOOKUP(D50,#REF!,29,0),0)</f>
        <v>0</v>
      </c>
      <c r="I50" s="1">
        <v>103.46</v>
      </c>
      <c r="J50" s="1">
        <v>94.91</v>
      </c>
      <c r="K50" s="2">
        <f t="shared" si="0"/>
        <v>-103.46</v>
      </c>
      <c r="L50" s="2">
        <f t="shared" si="1"/>
        <v>-94.91</v>
      </c>
    </row>
    <row r="51" spans="1:12" ht="19.5" customHeight="1">
      <c r="A51" s="8">
        <v>35</v>
      </c>
      <c r="B51" s="30"/>
      <c r="C51" s="30"/>
      <c r="D51" s="9" t="s">
        <v>217</v>
      </c>
      <c r="E51" s="9" t="s">
        <v>353</v>
      </c>
      <c r="F51" s="16" t="s">
        <v>288</v>
      </c>
      <c r="G51" s="10">
        <f>_xlfn.IFERROR(HLOOKUP(D51,#REF!,12,0),0)</f>
        <v>0</v>
      </c>
      <c r="H51" s="11">
        <f>_xlfn.IFERROR(HLOOKUP(D51,#REF!,29,0),0)</f>
        <v>0</v>
      </c>
      <c r="I51" s="1">
        <v>103.46</v>
      </c>
      <c r="J51" s="1">
        <v>94.91</v>
      </c>
      <c r="K51" s="2">
        <f t="shared" si="0"/>
        <v>-103.46</v>
      </c>
      <c r="L51" s="2">
        <f t="shared" si="1"/>
        <v>-94.91</v>
      </c>
    </row>
    <row r="52" spans="1:12" ht="19.5" customHeight="1">
      <c r="A52" s="8"/>
      <c r="B52" s="30"/>
      <c r="C52" s="30"/>
      <c r="D52" s="9"/>
      <c r="E52" s="9"/>
      <c r="F52" s="16"/>
      <c r="G52" s="10"/>
      <c r="H52" s="11"/>
      <c r="I52" s="1"/>
      <c r="J52" s="1"/>
      <c r="K52" s="2"/>
      <c r="L52" s="2"/>
    </row>
    <row r="53" spans="1:12" ht="19.5" customHeight="1">
      <c r="A53" s="8">
        <v>36</v>
      </c>
      <c r="B53" s="30"/>
      <c r="C53" s="32" t="s">
        <v>595</v>
      </c>
      <c r="D53" s="9" t="s">
        <v>1126</v>
      </c>
      <c r="E53" s="9" t="s">
        <v>318</v>
      </c>
      <c r="F53" s="16" t="s">
        <v>318</v>
      </c>
      <c r="G53" s="10">
        <f>_xlfn.IFERROR(HLOOKUP(D53,#REF!,12,0),0)</f>
        <v>0</v>
      </c>
      <c r="H53" s="11">
        <f>_xlfn.IFERROR(HLOOKUP(D53,#REF!,29,0),0)</f>
        <v>0</v>
      </c>
      <c r="I53" s="1">
        <v>103.46</v>
      </c>
      <c r="J53" s="1">
        <v>94.91</v>
      </c>
      <c r="K53" s="2">
        <f t="shared" si="0"/>
        <v>-103.46</v>
      </c>
      <c r="L53" s="2">
        <f t="shared" si="1"/>
        <v>-94.91</v>
      </c>
    </row>
    <row r="54" spans="1:12" ht="19.5" customHeight="1">
      <c r="A54" s="8">
        <v>37</v>
      </c>
      <c r="B54" s="30"/>
      <c r="C54" s="30"/>
      <c r="D54" s="9" t="s">
        <v>1128</v>
      </c>
      <c r="E54" s="9" t="s">
        <v>318</v>
      </c>
      <c r="F54" s="16" t="s">
        <v>509</v>
      </c>
      <c r="G54" s="10">
        <f>_xlfn.IFERROR(HLOOKUP(D54,#REF!,12,0),0)</f>
        <v>0</v>
      </c>
      <c r="H54" s="11">
        <f>_xlfn.IFERROR(HLOOKUP(D54,#REF!,29,0),0)</f>
        <v>0</v>
      </c>
      <c r="I54" s="1">
        <v>103.46</v>
      </c>
      <c r="J54" s="1">
        <v>94.91</v>
      </c>
      <c r="K54" s="2">
        <f t="shared" si="0"/>
        <v>-103.46</v>
      </c>
      <c r="L54" s="2">
        <f t="shared" si="1"/>
        <v>-94.91</v>
      </c>
    </row>
    <row r="55" spans="1:12" ht="19.5" customHeight="1">
      <c r="A55" s="8">
        <v>38</v>
      </c>
      <c r="B55" s="30"/>
      <c r="C55" s="30">
        <v>1107</v>
      </c>
      <c r="D55" s="9" t="s">
        <v>1125</v>
      </c>
      <c r="E55" s="9" t="s">
        <v>318</v>
      </c>
      <c r="F55" s="16" t="s">
        <v>318</v>
      </c>
      <c r="G55" s="10">
        <f>_xlfn.IFERROR(HLOOKUP(D55,#REF!,12,0),0)</f>
        <v>0</v>
      </c>
      <c r="H55" s="11">
        <f>_xlfn.IFERROR(HLOOKUP(D55,#REF!,29,0),0)</f>
        <v>0</v>
      </c>
      <c r="I55" s="1">
        <v>103.46</v>
      </c>
      <c r="J55" s="1">
        <v>94.91</v>
      </c>
      <c r="K55" s="2">
        <f t="shared" si="0"/>
        <v>-103.46</v>
      </c>
      <c r="L55" s="2">
        <f t="shared" si="1"/>
        <v>-94.91</v>
      </c>
    </row>
    <row r="56" spans="1:12" ht="19.5" customHeight="1">
      <c r="A56" s="8">
        <v>39</v>
      </c>
      <c r="B56" s="30"/>
      <c r="C56" s="30"/>
      <c r="D56" s="9" t="s">
        <v>1130</v>
      </c>
      <c r="E56" s="9" t="s">
        <v>318</v>
      </c>
      <c r="F56" s="16" t="s">
        <v>509</v>
      </c>
      <c r="G56" s="10">
        <f>_xlfn.IFERROR(HLOOKUP(D56,#REF!,12,0),0)</f>
        <v>0</v>
      </c>
      <c r="H56" s="11">
        <f>_xlfn.IFERROR(HLOOKUP(D56,#REF!,29,0),0)</f>
        <v>0</v>
      </c>
      <c r="I56" s="1">
        <v>103.46</v>
      </c>
      <c r="J56" s="1">
        <v>94.91</v>
      </c>
      <c r="K56" s="2">
        <f t="shared" si="0"/>
        <v>-103.46</v>
      </c>
      <c r="L56" s="2">
        <f t="shared" si="1"/>
        <v>-94.91</v>
      </c>
    </row>
    <row r="57" spans="1:12" ht="19.5" customHeight="1">
      <c r="A57" s="8">
        <v>40</v>
      </c>
      <c r="B57" s="30"/>
      <c r="C57" s="30"/>
      <c r="D57" s="9" t="s">
        <v>1127</v>
      </c>
      <c r="E57" s="9" t="s">
        <v>318</v>
      </c>
      <c r="F57" s="16" t="s">
        <v>942</v>
      </c>
      <c r="G57" s="10">
        <f>_xlfn.IFERROR(HLOOKUP(D57,#REF!,12,0),0)</f>
        <v>0</v>
      </c>
      <c r="H57" s="11">
        <f>_xlfn.IFERROR(HLOOKUP(D57,#REF!,29,0),0)</f>
        <v>0</v>
      </c>
      <c r="I57" s="1">
        <v>103.46</v>
      </c>
      <c r="J57" s="1">
        <v>94.91</v>
      </c>
      <c r="K57" s="2">
        <f t="shared" si="0"/>
        <v>-103.46</v>
      </c>
      <c r="L57" s="2">
        <f t="shared" si="1"/>
        <v>-94.91</v>
      </c>
    </row>
    <row r="58" spans="1:12" ht="19.5" customHeight="1">
      <c r="A58" s="8"/>
      <c r="B58" s="30"/>
      <c r="C58" s="30"/>
      <c r="D58" s="9"/>
      <c r="E58" s="9"/>
      <c r="F58" s="16"/>
      <c r="G58" s="10"/>
      <c r="H58" s="11"/>
      <c r="I58" s="1"/>
      <c r="J58" s="1"/>
      <c r="K58" s="2"/>
      <c r="L58" s="2"/>
    </row>
    <row r="59" spans="1:12" ht="19.5" customHeight="1">
      <c r="A59" s="8">
        <v>41</v>
      </c>
      <c r="B59" s="30"/>
      <c r="C59" s="30"/>
      <c r="D59" s="9" t="s">
        <v>1131</v>
      </c>
      <c r="E59" s="9" t="s">
        <v>484</v>
      </c>
      <c r="F59" s="16" t="s">
        <v>484</v>
      </c>
      <c r="G59" s="10">
        <f>_xlfn.IFERROR(HLOOKUP(D59,#REF!,12,0),0)</f>
        <v>0</v>
      </c>
      <c r="H59" s="11">
        <f>_xlfn.IFERROR(HLOOKUP(D59,#REF!,29,0),0)</f>
        <v>0</v>
      </c>
      <c r="I59" s="1">
        <v>103.46</v>
      </c>
      <c r="J59" s="1">
        <v>94.91</v>
      </c>
      <c r="K59" s="2">
        <f t="shared" si="0"/>
        <v>-103.46</v>
      </c>
      <c r="L59" s="2">
        <f t="shared" si="1"/>
        <v>-94.91</v>
      </c>
    </row>
    <row r="60" spans="1:12" ht="19.5" customHeight="1">
      <c r="A60" s="8"/>
      <c r="B60" s="30"/>
      <c r="C60" s="30"/>
      <c r="D60" s="9"/>
      <c r="E60" s="9"/>
      <c r="F60" s="16"/>
      <c r="G60" s="10"/>
      <c r="H60" s="11"/>
      <c r="I60" s="1"/>
      <c r="J60" s="1"/>
      <c r="K60" s="2"/>
      <c r="L60" s="2"/>
    </row>
    <row r="61" spans="1:12" ht="19.5" customHeight="1">
      <c r="A61" s="8">
        <v>42</v>
      </c>
      <c r="B61" s="30"/>
      <c r="C61" s="30"/>
      <c r="D61" s="9" t="s">
        <v>33</v>
      </c>
      <c r="E61" s="9" t="s">
        <v>277</v>
      </c>
      <c r="F61" s="16" t="s">
        <v>501</v>
      </c>
      <c r="G61" s="10">
        <f>_xlfn.IFERROR(HLOOKUP(D61,#REF!,12,0),0)</f>
        <v>0</v>
      </c>
      <c r="H61" s="11">
        <f>_xlfn.IFERROR(HLOOKUP(D61,#REF!,29,0),0)</f>
        <v>0</v>
      </c>
      <c r="I61" s="1">
        <v>103.46</v>
      </c>
      <c r="J61" s="1">
        <v>94.91</v>
      </c>
      <c r="K61" s="2">
        <f t="shared" si="0"/>
        <v>-103.46</v>
      </c>
      <c r="L61" s="2">
        <f t="shared" si="1"/>
        <v>-94.91</v>
      </c>
    </row>
    <row r="62" spans="1:12" ht="19.5" customHeight="1">
      <c r="A62" s="8">
        <v>43</v>
      </c>
      <c r="B62" s="30"/>
      <c r="C62" s="30"/>
      <c r="D62" s="9" t="s">
        <v>1132</v>
      </c>
      <c r="E62" s="9" t="s">
        <v>277</v>
      </c>
      <c r="F62" s="16" t="s">
        <v>502</v>
      </c>
      <c r="G62" s="10">
        <f>_xlfn.IFERROR(HLOOKUP(D62,#REF!,12,0),0)</f>
        <v>0</v>
      </c>
      <c r="H62" s="11">
        <f>_xlfn.IFERROR(HLOOKUP(D62,#REF!,29,0),0)</f>
        <v>0</v>
      </c>
      <c r="I62" s="1">
        <v>103.46</v>
      </c>
      <c r="J62" s="1">
        <v>94.91</v>
      </c>
      <c r="K62" s="2">
        <f t="shared" si="0"/>
        <v>-103.46</v>
      </c>
      <c r="L62" s="2">
        <f t="shared" si="1"/>
        <v>-94.91</v>
      </c>
    </row>
    <row r="63" spans="1:12" ht="19.5" customHeight="1">
      <c r="A63" s="8">
        <v>44</v>
      </c>
      <c r="B63" s="30"/>
      <c r="C63" s="30"/>
      <c r="D63" s="9" t="s">
        <v>1057</v>
      </c>
      <c r="E63" s="9" t="s">
        <v>931</v>
      </c>
      <c r="F63" s="16" t="s">
        <v>502</v>
      </c>
      <c r="G63" s="10">
        <f>_xlfn.IFERROR(HLOOKUP(D63,#REF!,12,0),0)</f>
        <v>0</v>
      </c>
      <c r="H63" s="11">
        <f>_xlfn.IFERROR(HLOOKUP(D63,#REF!,29,0),0)</f>
        <v>0</v>
      </c>
      <c r="I63" s="1">
        <v>103.46</v>
      </c>
      <c r="J63" s="1">
        <v>94.91</v>
      </c>
      <c r="K63" s="2">
        <f t="shared" si="0"/>
        <v>-103.46</v>
      </c>
      <c r="L63" s="2">
        <f t="shared" si="1"/>
        <v>-94.91</v>
      </c>
    </row>
    <row r="64" spans="1:12" ht="19.5" customHeight="1">
      <c r="A64" s="8"/>
      <c r="B64" s="30"/>
      <c r="C64" s="30"/>
      <c r="D64" s="9"/>
      <c r="E64" s="9"/>
      <c r="F64" s="16"/>
      <c r="G64" s="10"/>
      <c r="H64" s="11"/>
      <c r="I64" s="1"/>
      <c r="J64" s="1"/>
      <c r="K64" s="2"/>
      <c r="L64" s="2"/>
    </row>
    <row r="65" spans="1:12" ht="19.5" customHeight="1">
      <c r="A65" s="8">
        <v>45</v>
      </c>
      <c r="B65" s="30"/>
      <c r="C65" s="30"/>
      <c r="D65" s="9" t="s">
        <v>1056</v>
      </c>
      <c r="E65" s="9" t="s">
        <v>930</v>
      </c>
      <c r="F65" s="16" t="s">
        <v>930</v>
      </c>
      <c r="G65" s="10">
        <f>_xlfn.IFERROR(HLOOKUP(D65,#REF!,12,0),0)</f>
        <v>0</v>
      </c>
      <c r="H65" s="11">
        <f>_xlfn.IFERROR(HLOOKUP(D65,#REF!,29,0),0)</f>
        <v>0</v>
      </c>
      <c r="I65" s="1">
        <v>103.46</v>
      </c>
      <c r="J65" s="1">
        <v>94.91</v>
      </c>
      <c r="K65" s="2">
        <f t="shared" si="0"/>
        <v>-103.46</v>
      </c>
      <c r="L65" s="2">
        <f t="shared" si="1"/>
        <v>-94.91</v>
      </c>
    </row>
    <row r="66" spans="1:12" ht="19.5" customHeight="1">
      <c r="A66" s="8"/>
      <c r="B66" s="30"/>
      <c r="C66" s="30"/>
      <c r="D66" s="9"/>
      <c r="E66" s="9"/>
      <c r="F66" s="16"/>
      <c r="G66" s="10"/>
      <c r="H66" s="11"/>
      <c r="I66" s="1"/>
      <c r="J66" s="1"/>
      <c r="K66" s="2"/>
      <c r="L66" s="2"/>
    </row>
    <row r="67" spans="1:12" ht="19.5" customHeight="1">
      <c r="A67" s="8">
        <v>46</v>
      </c>
      <c r="B67" s="30"/>
      <c r="C67" s="30"/>
      <c r="D67" s="9" t="s">
        <v>1134</v>
      </c>
      <c r="E67" s="9" t="s">
        <v>486</v>
      </c>
      <c r="F67" s="16" t="s">
        <v>486</v>
      </c>
      <c r="G67" s="10">
        <f>_xlfn.IFERROR(HLOOKUP(D67,#REF!,12,0),0)</f>
        <v>0</v>
      </c>
      <c r="H67" s="11">
        <f>_xlfn.IFERROR(HLOOKUP(D67,#REF!,29,0),0)</f>
        <v>0</v>
      </c>
      <c r="I67" s="1">
        <v>103.46</v>
      </c>
      <c r="J67" s="1">
        <v>94.91</v>
      </c>
      <c r="K67" s="2">
        <f t="shared" si="0"/>
        <v>-103.46</v>
      </c>
      <c r="L67" s="2">
        <f t="shared" si="1"/>
        <v>-94.91</v>
      </c>
    </row>
    <row r="68" spans="1:12" ht="19.5" customHeight="1">
      <c r="A68" s="8">
        <v>47</v>
      </c>
      <c r="B68" s="30"/>
      <c r="C68" s="30"/>
      <c r="D68" s="9" t="s">
        <v>233</v>
      </c>
      <c r="E68" s="9" t="s">
        <v>486</v>
      </c>
      <c r="F68" s="16" t="s">
        <v>486</v>
      </c>
      <c r="G68" s="10">
        <f>_xlfn.IFERROR(HLOOKUP(D68,#REF!,12,0),0)</f>
        <v>0</v>
      </c>
      <c r="H68" s="11">
        <f>_xlfn.IFERROR(HLOOKUP(D68,#REF!,29,0),0)</f>
        <v>0</v>
      </c>
      <c r="I68" s="1">
        <v>103.46</v>
      </c>
      <c r="J68" s="1">
        <v>94.91</v>
      </c>
      <c r="K68" s="2">
        <f t="shared" si="0"/>
        <v>-103.46</v>
      </c>
      <c r="L68" s="2">
        <f t="shared" si="1"/>
        <v>-94.91</v>
      </c>
    </row>
    <row r="69" spans="1:12" ht="19.5" customHeight="1">
      <c r="A69" s="8">
        <v>48</v>
      </c>
      <c r="B69" s="30"/>
      <c r="C69" s="30"/>
      <c r="D69" s="9" t="s">
        <v>1076</v>
      </c>
      <c r="E69" s="9" t="s">
        <v>486</v>
      </c>
      <c r="F69" s="16" t="s">
        <v>486</v>
      </c>
      <c r="G69" s="10">
        <f>_xlfn.IFERROR(HLOOKUP(D69,#REF!,12,0),0)</f>
        <v>0</v>
      </c>
      <c r="H69" s="11">
        <f>_xlfn.IFERROR(HLOOKUP(D69,#REF!,29,0),0)</f>
        <v>0</v>
      </c>
      <c r="I69" s="1">
        <v>103.46</v>
      </c>
      <c r="J69" s="1">
        <v>94.91</v>
      </c>
      <c r="K69" s="2">
        <f t="shared" si="0"/>
        <v>-103.46</v>
      </c>
      <c r="L69" s="2">
        <f t="shared" si="1"/>
        <v>-94.91</v>
      </c>
    </row>
    <row r="70" spans="1:12" ht="19.5" customHeight="1">
      <c r="A70" s="8">
        <v>49</v>
      </c>
      <c r="B70" s="30"/>
      <c r="C70" s="30"/>
      <c r="D70" s="9" t="s">
        <v>1133</v>
      </c>
      <c r="E70" s="9" t="s">
        <v>486</v>
      </c>
      <c r="F70" s="16" t="s">
        <v>486</v>
      </c>
      <c r="G70" s="10">
        <f>_xlfn.IFERROR(HLOOKUP(D70,#REF!,12,0),0)</f>
        <v>0</v>
      </c>
      <c r="H70" s="11">
        <f>_xlfn.IFERROR(HLOOKUP(D70,#REF!,29,0),0)</f>
        <v>0</v>
      </c>
      <c r="I70" s="1">
        <v>103.46</v>
      </c>
      <c r="J70" s="1">
        <v>94.91</v>
      </c>
      <c r="K70" s="2">
        <f t="shared" si="0"/>
        <v>-103.46</v>
      </c>
      <c r="L70" s="2">
        <f t="shared" si="1"/>
        <v>-94.91</v>
      </c>
    </row>
    <row r="71" spans="1:12" ht="19.5" customHeight="1">
      <c r="A71" s="8"/>
      <c r="B71" s="30"/>
      <c r="C71" s="30"/>
      <c r="D71" s="9"/>
      <c r="E71" s="9"/>
      <c r="F71" s="16"/>
      <c r="G71" s="10"/>
      <c r="H71" s="11"/>
      <c r="I71" s="1"/>
      <c r="J71" s="1"/>
      <c r="K71" s="2"/>
      <c r="L71" s="2"/>
    </row>
    <row r="72" spans="1:12" ht="19.5" customHeight="1">
      <c r="A72" s="8">
        <v>50</v>
      </c>
      <c r="B72" s="30"/>
      <c r="C72" s="30"/>
      <c r="D72" s="9" t="s">
        <v>856</v>
      </c>
      <c r="E72" s="9" t="s">
        <v>934</v>
      </c>
      <c r="F72" s="16" t="s">
        <v>943</v>
      </c>
      <c r="G72" s="10">
        <f>_xlfn.IFERROR(HLOOKUP(D72,#REF!,12,0),0)</f>
        <v>0</v>
      </c>
      <c r="H72" s="11">
        <f>_xlfn.IFERROR(HLOOKUP(D72,#REF!,29,0),0)</f>
        <v>0</v>
      </c>
      <c r="I72" s="1">
        <v>103.46</v>
      </c>
      <c r="J72" s="1">
        <v>94.91</v>
      </c>
      <c r="K72" s="2">
        <f aca="true" t="shared" si="2" ref="K72:K133">G72-I72</f>
        <v>-103.46</v>
      </c>
      <c r="L72" s="2">
        <f aca="true" t="shared" si="3" ref="L72:L133">H72-J72</f>
        <v>-94.91</v>
      </c>
    </row>
    <row r="73" spans="1:12" ht="19.5" customHeight="1">
      <c r="A73" s="8"/>
      <c r="B73" s="30"/>
      <c r="C73" s="30"/>
      <c r="D73" s="9"/>
      <c r="E73" s="9"/>
      <c r="F73" s="16"/>
      <c r="G73" s="10"/>
      <c r="H73" s="11"/>
      <c r="I73" s="1"/>
      <c r="J73" s="1"/>
      <c r="K73" s="2"/>
      <c r="L73" s="2"/>
    </row>
    <row r="74" spans="1:12" ht="19.5" customHeight="1">
      <c r="A74" s="8">
        <v>51</v>
      </c>
      <c r="B74" s="30"/>
      <c r="C74" s="30"/>
      <c r="D74" s="9" t="s">
        <v>44</v>
      </c>
      <c r="E74" s="9" t="s">
        <v>372</v>
      </c>
      <c r="F74" s="16" t="s">
        <v>372</v>
      </c>
      <c r="G74" s="10">
        <f>_xlfn.IFERROR(HLOOKUP(D74,#REF!,12,0),0)</f>
        <v>0</v>
      </c>
      <c r="H74" s="11">
        <f>_xlfn.IFERROR(HLOOKUP(D74,#REF!,29,0),0)</f>
        <v>0</v>
      </c>
      <c r="I74" s="1">
        <v>103.46</v>
      </c>
      <c r="J74" s="1">
        <v>94.91</v>
      </c>
      <c r="K74" s="2">
        <f t="shared" si="2"/>
        <v>-103.46</v>
      </c>
      <c r="L74" s="2">
        <f t="shared" si="3"/>
        <v>-94.91</v>
      </c>
    </row>
    <row r="75" spans="1:12" ht="19.5" customHeight="1">
      <c r="A75" s="8">
        <v>52</v>
      </c>
      <c r="B75" s="30"/>
      <c r="C75" s="30"/>
      <c r="D75" s="9" t="s">
        <v>57</v>
      </c>
      <c r="E75" s="9" t="s">
        <v>372</v>
      </c>
      <c r="F75" s="16" t="s">
        <v>372</v>
      </c>
      <c r="G75" s="10">
        <f>_xlfn.IFERROR(HLOOKUP(D75,#REF!,12,0),0)</f>
        <v>0</v>
      </c>
      <c r="H75" s="11">
        <f>_xlfn.IFERROR(HLOOKUP(D75,#REF!,29,0),0)</f>
        <v>0</v>
      </c>
      <c r="I75" s="1">
        <v>103.46</v>
      </c>
      <c r="J75" s="1">
        <v>94.91</v>
      </c>
      <c r="K75" s="2">
        <f t="shared" si="2"/>
        <v>-103.46</v>
      </c>
      <c r="L75" s="2">
        <f t="shared" si="3"/>
        <v>-94.91</v>
      </c>
    </row>
    <row r="76" spans="1:12" ht="19.5" customHeight="1">
      <c r="A76" s="8">
        <v>53</v>
      </c>
      <c r="B76" s="30"/>
      <c r="C76" s="30"/>
      <c r="D76" s="9" t="s">
        <v>58</v>
      </c>
      <c r="E76" s="9" t="s">
        <v>372</v>
      </c>
      <c r="F76" s="16" t="s">
        <v>372</v>
      </c>
      <c r="G76" s="10">
        <f>_xlfn.IFERROR(HLOOKUP(D76,#REF!,12,0),0)</f>
        <v>0</v>
      </c>
      <c r="H76" s="11">
        <f>_xlfn.IFERROR(HLOOKUP(D76,#REF!,29,0),0)</f>
        <v>0</v>
      </c>
      <c r="I76" s="1">
        <v>103.46</v>
      </c>
      <c r="J76" s="1">
        <v>94.91</v>
      </c>
      <c r="K76" s="2">
        <f t="shared" si="2"/>
        <v>-103.46</v>
      </c>
      <c r="L76" s="2">
        <f t="shared" si="3"/>
        <v>-94.91</v>
      </c>
    </row>
    <row r="77" spans="1:12" ht="19.5" customHeight="1">
      <c r="A77" s="8">
        <v>54</v>
      </c>
      <c r="B77" s="30"/>
      <c r="C77" s="30"/>
      <c r="D77" s="9" t="s">
        <v>96</v>
      </c>
      <c r="E77" s="9" t="s">
        <v>372</v>
      </c>
      <c r="F77" s="16" t="s">
        <v>372</v>
      </c>
      <c r="G77" s="10">
        <f>_xlfn.IFERROR(HLOOKUP(D77,#REF!,12,0),0)</f>
        <v>0</v>
      </c>
      <c r="H77" s="11">
        <f>_xlfn.IFERROR(HLOOKUP(D77,#REF!,29,0),0)</f>
        <v>0</v>
      </c>
      <c r="I77" s="1">
        <v>103.46</v>
      </c>
      <c r="J77" s="1">
        <v>94.91</v>
      </c>
      <c r="K77" s="2">
        <f t="shared" si="2"/>
        <v>-103.46</v>
      </c>
      <c r="L77" s="2">
        <f t="shared" si="3"/>
        <v>-94.91</v>
      </c>
    </row>
    <row r="78" spans="1:12" ht="19.5" customHeight="1">
      <c r="A78" s="8">
        <v>55</v>
      </c>
      <c r="B78" s="30"/>
      <c r="C78" s="30"/>
      <c r="D78" s="9" t="s">
        <v>124</v>
      </c>
      <c r="E78" s="9" t="s">
        <v>372</v>
      </c>
      <c r="F78" s="16" t="s">
        <v>532</v>
      </c>
      <c r="G78" s="10">
        <f>_xlfn.IFERROR(HLOOKUP(D78,#REF!,12,0),0)</f>
        <v>0</v>
      </c>
      <c r="H78" s="11">
        <f>_xlfn.IFERROR(HLOOKUP(D78,#REF!,29,0),0)</f>
        <v>0</v>
      </c>
      <c r="I78" s="1">
        <v>103.46</v>
      </c>
      <c r="J78" s="1">
        <v>94.91</v>
      </c>
      <c r="K78" s="2">
        <f t="shared" si="2"/>
        <v>-103.46</v>
      </c>
      <c r="L78" s="2">
        <f t="shared" si="3"/>
        <v>-94.91</v>
      </c>
    </row>
    <row r="79" spans="1:12" ht="19.5" customHeight="1">
      <c r="A79" s="8">
        <v>56</v>
      </c>
      <c r="B79" s="30"/>
      <c r="C79" s="30"/>
      <c r="D79" s="9" t="s">
        <v>134</v>
      </c>
      <c r="E79" s="9" t="s">
        <v>372</v>
      </c>
      <c r="F79" s="16" t="s">
        <v>361</v>
      </c>
      <c r="G79" s="10">
        <f>_xlfn.IFERROR(HLOOKUP(D79,#REF!,12,0),0)</f>
        <v>0</v>
      </c>
      <c r="H79" s="11">
        <f>_xlfn.IFERROR(HLOOKUP(D79,#REF!,29,0),0)</f>
        <v>0</v>
      </c>
      <c r="I79" s="1">
        <v>103.46</v>
      </c>
      <c r="J79" s="1">
        <v>94.91</v>
      </c>
      <c r="K79" s="2">
        <f t="shared" si="2"/>
        <v>-103.46</v>
      </c>
      <c r="L79" s="2">
        <f t="shared" si="3"/>
        <v>-94.91</v>
      </c>
    </row>
    <row r="80" spans="1:12" ht="19.5" customHeight="1">
      <c r="A80" s="8">
        <v>57</v>
      </c>
      <c r="B80" s="30"/>
      <c r="C80" s="30"/>
      <c r="D80" s="9" t="s">
        <v>147</v>
      </c>
      <c r="E80" s="9" t="s">
        <v>372</v>
      </c>
      <c r="F80" s="16" t="s">
        <v>372</v>
      </c>
      <c r="G80" s="10">
        <f>_xlfn.IFERROR(HLOOKUP(D80,#REF!,12,0),0)</f>
        <v>0</v>
      </c>
      <c r="H80" s="11">
        <f>_xlfn.IFERROR(HLOOKUP(D80,#REF!,29,0),0)</f>
        <v>0</v>
      </c>
      <c r="I80" s="1">
        <v>103.46</v>
      </c>
      <c r="J80" s="1">
        <v>94.91</v>
      </c>
      <c r="K80" s="2">
        <f t="shared" si="2"/>
        <v>-103.46</v>
      </c>
      <c r="L80" s="2">
        <f t="shared" si="3"/>
        <v>-94.91</v>
      </c>
    </row>
    <row r="81" spans="1:12" ht="19.5" customHeight="1">
      <c r="A81" s="8">
        <v>58</v>
      </c>
      <c r="B81" s="30"/>
      <c r="C81" s="30"/>
      <c r="D81" s="9" t="s">
        <v>177</v>
      </c>
      <c r="E81" s="9" t="s">
        <v>372</v>
      </c>
      <c r="F81" s="16" t="s">
        <v>372</v>
      </c>
      <c r="G81" s="10">
        <f>_xlfn.IFERROR(HLOOKUP(D81,#REF!,12,0),0)</f>
        <v>0</v>
      </c>
      <c r="H81" s="11">
        <f>_xlfn.IFERROR(HLOOKUP(D81,#REF!,29,0),0)</f>
        <v>0</v>
      </c>
      <c r="I81" s="1">
        <v>103.46</v>
      </c>
      <c r="J81" s="1">
        <v>94.91</v>
      </c>
      <c r="K81" s="2">
        <f t="shared" si="2"/>
        <v>-103.46</v>
      </c>
      <c r="L81" s="2">
        <f t="shared" si="3"/>
        <v>-94.91</v>
      </c>
    </row>
    <row r="82" spans="1:12" ht="19.5" customHeight="1">
      <c r="A82" s="8">
        <v>59</v>
      </c>
      <c r="B82" s="30"/>
      <c r="C82" s="30"/>
      <c r="D82" s="9" t="s">
        <v>197</v>
      </c>
      <c r="E82" s="9" t="s">
        <v>372</v>
      </c>
      <c r="F82" s="16" t="s">
        <v>560</v>
      </c>
      <c r="G82" s="10">
        <f>_xlfn.IFERROR(HLOOKUP(D82,#REF!,12,0),0)</f>
        <v>0</v>
      </c>
      <c r="H82" s="11">
        <f>_xlfn.IFERROR(HLOOKUP(D82,#REF!,29,0),0)</f>
        <v>0</v>
      </c>
      <c r="I82" s="1">
        <v>103.46</v>
      </c>
      <c r="J82" s="1">
        <v>94.91</v>
      </c>
      <c r="K82" s="2">
        <f t="shared" si="2"/>
        <v>-103.46</v>
      </c>
      <c r="L82" s="2">
        <f t="shared" si="3"/>
        <v>-94.91</v>
      </c>
    </row>
    <row r="83" spans="1:12" ht="19.5" customHeight="1">
      <c r="A83" s="8">
        <v>60</v>
      </c>
      <c r="B83" s="30"/>
      <c r="C83" s="30"/>
      <c r="D83" s="9" t="s">
        <v>208</v>
      </c>
      <c r="E83" s="9" t="s">
        <v>372</v>
      </c>
      <c r="F83" s="16" t="s">
        <v>361</v>
      </c>
      <c r="G83" s="10">
        <f>_xlfn.IFERROR(HLOOKUP(D83,#REF!,12,0),0)</f>
        <v>0</v>
      </c>
      <c r="H83" s="11">
        <f>_xlfn.IFERROR(HLOOKUP(D83,#REF!,29,0),0)</f>
        <v>0</v>
      </c>
      <c r="I83" s="1">
        <v>103.46</v>
      </c>
      <c r="J83" s="1">
        <v>94.91</v>
      </c>
      <c r="K83" s="2">
        <f t="shared" si="2"/>
        <v>-103.46</v>
      </c>
      <c r="L83" s="2">
        <f t="shared" si="3"/>
        <v>-94.91</v>
      </c>
    </row>
    <row r="84" spans="1:12" ht="19.5" customHeight="1">
      <c r="A84" s="8">
        <v>61</v>
      </c>
      <c r="B84" s="30"/>
      <c r="C84" s="30"/>
      <c r="D84" s="9" t="s">
        <v>224</v>
      </c>
      <c r="E84" s="9" t="s">
        <v>372</v>
      </c>
      <c r="F84" s="16" t="s">
        <v>372</v>
      </c>
      <c r="G84" s="10">
        <f>_xlfn.IFERROR(HLOOKUP(D84,#REF!,12,0),0)</f>
        <v>0</v>
      </c>
      <c r="H84" s="11">
        <f>_xlfn.IFERROR(HLOOKUP(D84,#REF!,29,0),0)</f>
        <v>0</v>
      </c>
      <c r="I84" s="1">
        <v>103.46</v>
      </c>
      <c r="J84" s="1">
        <v>94.91</v>
      </c>
      <c r="K84" s="2">
        <f t="shared" si="2"/>
        <v>-103.46</v>
      </c>
      <c r="L84" s="2">
        <f t="shared" si="3"/>
        <v>-94.91</v>
      </c>
    </row>
    <row r="85" spans="1:12" ht="19.5" customHeight="1">
      <c r="A85" s="8">
        <v>62</v>
      </c>
      <c r="B85" s="30"/>
      <c r="C85" s="30"/>
      <c r="D85" s="9" t="s">
        <v>838</v>
      </c>
      <c r="E85" s="9" t="s">
        <v>372</v>
      </c>
      <c r="F85" s="16" t="s">
        <v>372</v>
      </c>
      <c r="G85" s="10">
        <f>_xlfn.IFERROR(HLOOKUP(D85,#REF!,12,0),0)</f>
        <v>0</v>
      </c>
      <c r="H85" s="11">
        <f>_xlfn.IFERROR(HLOOKUP(D85,#REF!,29,0),0)</f>
        <v>0</v>
      </c>
      <c r="I85" s="1">
        <v>103.46</v>
      </c>
      <c r="J85" s="1">
        <v>94.91</v>
      </c>
      <c r="K85" s="2">
        <f t="shared" si="2"/>
        <v>-103.46</v>
      </c>
      <c r="L85" s="2">
        <f t="shared" si="3"/>
        <v>-94.91</v>
      </c>
    </row>
    <row r="86" spans="1:12" ht="19.5" customHeight="1">
      <c r="A86" s="8">
        <v>63</v>
      </c>
      <c r="B86" s="30"/>
      <c r="C86" s="30"/>
      <c r="D86" s="9" t="s">
        <v>846</v>
      </c>
      <c r="E86" s="9" t="s">
        <v>372</v>
      </c>
      <c r="F86" s="16" t="s">
        <v>372</v>
      </c>
      <c r="G86" s="10">
        <f>_xlfn.IFERROR(HLOOKUP(D86,#REF!,12,0),0)</f>
        <v>0</v>
      </c>
      <c r="H86" s="11">
        <f>_xlfn.IFERROR(HLOOKUP(D86,#REF!,29,0),0)</f>
        <v>0</v>
      </c>
      <c r="I86" s="1">
        <v>103.46</v>
      </c>
      <c r="J86" s="1">
        <v>94.91</v>
      </c>
      <c r="K86" s="2">
        <f t="shared" si="2"/>
        <v>-103.46</v>
      </c>
      <c r="L86" s="2">
        <f t="shared" si="3"/>
        <v>-94.91</v>
      </c>
    </row>
    <row r="87" spans="1:12" ht="19.5" customHeight="1">
      <c r="A87" s="8">
        <v>64</v>
      </c>
      <c r="B87" s="30"/>
      <c r="C87" s="30"/>
      <c r="D87" s="9" t="s">
        <v>870</v>
      </c>
      <c r="E87" s="9" t="s">
        <v>372</v>
      </c>
      <c r="F87" s="16" t="s">
        <v>945</v>
      </c>
      <c r="G87" s="10">
        <f>_xlfn.IFERROR(HLOOKUP(D87,#REF!,12,0),0)</f>
        <v>0</v>
      </c>
      <c r="H87" s="11">
        <f>_xlfn.IFERROR(HLOOKUP(D87,#REF!,29,0),0)</f>
        <v>0</v>
      </c>
      <c r="I87" s="1">
        <v>103.46</v>
      </c>
      <c r="J87" s="1">
        <v>94.91</v>
      </c>
      <c r="K87" s="2">
        <f t="shared" si="2"/>
        <v>-103.46</v>
      </c>
      <c r="L87" s="2">
        <f t="shared" si="3"/>
        <v>-94.91</v>
      </c>
    </row>
    <row r="88" spans="1:12" ht="19.5" customHeight="1">
      <c r="A88" s="8">
        <v>65</v>
      </c>
      <c r="B88" s="30"/>
      <c r="C88" s="30"/>
      <c r="D88" s="9" t="s">
        <v>884</v>
      </c>
      <c r="E88" s="9" t="s">
        <v>372</v>
      </c>
      <c r="F88" s="16" t="s">
        <v>361</v>
      </c>
      <c r="G88" s="10">
        <f>_xlfn.IFERROR(HLOOKUP(D88,#REF!,12,0),0)</f>
        <v>0</v>
      </c>
      <c r="H88" s="11">
        <f>_xlfn.IFERROR(HLOOKUP(D88,#REF!,29,0),0)</f>
        <v>0</v>
      </c>
      <c r="I88" s="1">
        <v>103.46</v>
      </c>
      <c r="J88" s="1">
        <v>94.91</v>
      </c>
      <c r="K88" s="2">
        <f t="shared" si="2"/>
        <v>-103.46</v>
      </c>
      <c r="L88" s="2">
        <f t="shared" si="3"/>
        <v>-94.91</v>
      </c>
    </row>
    <row r="89" spans="1:12" ht="19.5" customHeight="1">
      <c r="A89" s="8"/>
      <c r="B89" s="30"/>
      <c r="C89" s="30"/>
      <c r="D89" s="9"/>
      <c r="E89" s="9"/>
      <c r="F89" s="16"/>
      <c r="G89" s="10"/>
      <c r="H89" s="11"/>
      <c r="I89" s="1"/>
      <c r="J89" s="1"/>
      <c r="K89" s="2"/>
      <c r="L89" s="2"/>
    </row>
    <row r="90" spans="1:12" ht="19.5" customHeight="1">
      <c r="A90" s="8">
        <v>66</v>
      </c>
      <c r="B90" s="30"/>
      <c r="C90" s="30"/>
      <c r="D90" s="9" t="s">
        <v>12</v>
      </c>
      <c r="E90" s="9" t="s">
        <v>458</v>
      </c>
      <c r="F90" s="16" t="s">
        <v>493</v>
      </c>
      <c r="G90" s="10">
        <f>_xlfn.IFERROR(HLOOKUP(D90,#REF!,12,0),0)</f>
        <v>0</v>
      </c>
      <c r="H90" s="11">
        <f>_xlfn.IFERROR(HLOOKUP(D90,#REF!,29,0),0)</f>
        <v>0</v>
      </c>
      <c r="I90" s="1">
        <v>103.46</v>
      </c>
      <c r="J90" s="1">
        <v>94.91</v>
      </c>
      <c r="K90" s="2">
        <f t="shared" si="2"/>
        <v>-103.46</v>
      </c>
      <c r="L90" s="2">
        <f t="shared" si="3"/>
        <v>-94.91</v>
      </c>
    </row>
    <row r="91" spans="1:12" ht="19.5" customHeight="1">
      <c r="A91" s="8">
        <v>67</v>
      </c>
      <c r="B91" s="30"/>
      <c r="C91" s="30"/>
      <c r="D91" s="9" t="s">
        <v>107</v>
      </c>
      <c r="E91" s="9" t="s">
        <v>458</v>
      </c>
      <c r="F91" s="16" t="s">
        <v>525</v>
      </c>
      <c r="G91" s="10">
        <f>_xlfn.IFERROR(HLOOKUP(D91,#REF!,12,0),0)</f>
        <v>0</v>
      </c>
      <c r="H91" s="11">
        <f>_xlfn.IFERROR(HLOOKUP(D91,#REF!,29,0),0)</f>
        <v>0</v>
      </c>
      <c r="I91" s="1">
        <v>103.46</v>
      </c>
      <c r="J91" s="1">
        <v>94.91</v>
      </c>
      <c r="K91" s="2">
        <f t="shared" si="2"/>
        <v>-103.46</v>
      </c>
      <c r="L91" s="2">
        <f t="shared" si="3"/>
        <v>-94.91</v>
      </c>
    </row>
    <row r="92" spans="1:12" ht="19.5" customHeight="1">
      <c r="A92" s="8">
        <v>68</v>
      </c>
      <c r="B92" s="30"/>
      <c r="C92" s="30"/>
      <c r="D92" s="9" t="s">
        <v>123</v>
      </c>
      <c r="E92" s="9" t="s">
        <v>458</v>
      </c>
      <c r="F92" s="16" t="s">
        <v>531</v>
      </c>
      <c r="G92" s="10">
        <f>_xlfn.IFERROR(HLOOKUP(D92,#REF!,12,0),0)</f>
        <v>0</v>
      </c>
      <c r="H92" s="11">
        <f>_xlfn.IFERROR(HLOOKUP(D92,#REF!,29,0),0)</f>
        <v>0</v>
      </c>
      <c r="I92" s="1">
        <v>103.46</v>
      </c>
      <c r="J92" s="1">
        <v>94.91</v>
      </c>
      <c r="K92" s="2">
        <f t="shared" si="2"/>
        <v>-103.46</v>
      </c>
      <c r="L92" s="2">
        <f t="shared" si="3"/>
        <v>-94.91</v>
      </c>
    </row>
    <row r="93" spans="1:12" ht="19.5" customHeight="1">
      <c r="A93" s="8">
        <v>69</v>
      </c>
      <c r="B93" s="30"/>
      <c r="C93" s="30"/>
      <c r="D93" s="9" t="s">
        <v>136</v>
      </c>
      <c r="E93" s="9" t="s">
        <v>458</v>
      </c>
      <c r="F93" s="16" t="s">
        <v>535</v>
      </c>
      <c r="G93" s="10">
        <f>_xlfn.IFERROR(HLOOKUP(D93,#REF!,12,0),0)</f>
        <v>0</v>
      </c>
      <c r="H93" s="11">
        <f>_xlfn.IFERROR(HLOOKUP(D93,#REF!,29,0),0)</f>
        <v>0</v>
      </c>
      <c r="I93" s="1">
        <v>103.46</v>
      </c>
      <c r="J93" s="1">
        <v>94.91</v>
      </c>
      <c r="K93" s="2">
        <f t="shared" si="2"/>
        <v>-103.46</v>
      </c>
      <c r="L93" s="2">
        <f t="shared" si="3"/>
        <v>-94.91</v>
      </c>
    </row>
    <row r="94" spans="1:12" ht="19.5" customHeight="1">
      <c r="A94" s="8">
        <v>70</v>
      </c>
      <c r="B94" s="30"/>
      <c r="C94" s="30"/>
      <c r="D94" s="9" t="s">
        <v>158</v>
      </c>
      <c r="E94" s="9" t="s">
        <v>458</v>
      </c>
      <c r="F94" s="16" t="s">
        <v>525</v>
      </c>
      <c r="G94" s="10">
        <f>_xlfn.IFERROR(HLOOKUP(D94,#REF!,12,0),0)</f>
        <v>0</v>
      </c>
      <c r="H94" s="11">
        <f>_xlfn.IFERROR(HLOOKUP(D94,#REF!,29,0),0)</f>
        <v>0</v>
      </c>
      <c r="I94" s="1">
        <v>103.46</v>
      </c>
      <c r="J94" s="1">
        <v>94.91</v>
      </c>
      <c r="K94" s="2">
        <f t="shared" si="2"/>
        <v>-103.46</v>
      </c>
      <c r="L94" s="2">
        <f t="shared" si="3"/>
        <v>-94.91</v>
      </c>
    </row>
    <row r="95" spans="1:12" ht="19.5" customHeight="1">
      <c r="A95" s="8">
        <v>71</v>
      </c>
      <c r="B95" s="30"/>
      <c r="C95" s="30"/>
      <c r="D95" s="9" t="s">
        <v>213</v>
      </c>
      <c r="E95" s="9" t="s">
        <v>458</v>
      </c>
      <c r="F95" s="16" t="s">
        <v>440</v>
      </c>
      <c r="G95" s="10">
        <f>_xlfn.IFERROR(HLOOKUP(D95,#REF!,12,0),0)</f>
        <v>0</v>
      </c>
      <c r="H95" s="11">
        <f>_xlfn.IFERROR(HLOOKUP(D95,#REF!,29,0),0)</f>
        <v>0</v>
      </c>
      <c r="I95" s="1">
        <v>103.46</v>
      </c>
      <c r="J95" s="1">
        <v>94.91</v>
      </c>
      <c r="K95" s="2">
        <f t="shared" si="2"/>
        <v>-103.46</v>
      </c>
      <c r="L95" s="2">
        <f t="shared" si="3"/>
        <v>-94.91</v>
      </c>
    </row>
    <row r="96" spans="1:12" ht="19.5" customHeight="1">
      <c r="A96" s="8"/>
      <c r="B96" s="30"/>
      <c r="C96" s="30"/>
      <c r="D96" s="9"/>
      <c r="E96" s="9"/>
      <c r="F96" s="16"/>
      <c r="G96" s="10"/>
      <c r="H96" s="11"/>
      <c r="I96" s="1"/>
      <c r="J96" s="1"/>
      <c r="K96" s="2"/>
      <c r="L96" s="2"/>
    </row>
    <row r="97" spans="1:12" ht="19.5" customHeight="1">
      <c r="A97" s="8">
        <v>72</v>
      </c>
      <c r="B97" s="30"/>
      <c r="C97" s="30"/>
      <c r="D97" s="9" t="s">
        <v>118</v>
      </c>
      <c r="E97" s="9" t="s">
        <v>471</v>
      </c>
      <c r="F97" s="16" t="s">
        <v>530</v>
      </c>
      <c r="G97" s="10">
        <f>_xlfn.IFERROR(HLOOKUP(D97,#REF!,12,0),0)</f>
        <v>0</v>
      </c>
      <c r="H97" s="11">
        <f>_xlfn.IFERROR(HLOOKUP(D97,#REF!,29,0),0)</f>
        <v>0</v>
      </c>
      <c r="I97" s="1">
        <v>103.46</v>
      </c>
      <c r="J97" s="1">
        <v>94.91</v>
      </c>
      <c r="K97" s="2">
        <f t="shared" si="2"/>
        <v>-103.46</v>
      </c>
      <c r="L97" s="2">
        <f t="shared" si="3"/>
        <v>-94.91</v>
      </c>
    </row>
    <row r="98" spans="1:12" ht="19.5" customHeight="1">
      <c r="A98" s="8">
        <v>73</v>
      </c>
      <c r="B98" s="30"/>
      <c r="C98" s="30"/>
      <c r="D98" s="9" t="s">
        <v>143</v>
      </c>
      <c r="E98" s="9" t="s">
        <v>471</v>
      </c>
      <c r="F98" s="16" t="s">
        <v>530</v>
      </c>
      <c r="G98" s="10">
        <f>_xlfn.IFERROR(HLOOKUP(D98,#REF!,12,0),0)</f>
        <v>0</v>
      </c>
      <c r="H98" s="11">
        <f>_xlfn.IFERROR(HLOOKUP(D98,#REF!,29,0),0)</f>
        <v>0</v>
      </c>
      <c r="I98" s="1">
        <v>103.46</v>
      </c>
      <c r="J98" s="1">
        <v>94.91</v>
      </c>
      <c r="K98" s="2">
        <f t="shared" si="2"/>
        <v>-103.46</v>
      </c>
      <c r="L98" s="2">
        <f t="shared" si="3"/>
        <v>-94.91</v>
      </c>
    </row>
    <row r="99" spans="1:12" ht="19.5" customHeight="1">
      <c r="A99" s="8"/>
      <c r="B99" s="30"/>
      <c r="C99" s="30"/>
      <c r="D99" s="9"/>
      <c r="E99" s="9"/>
      <c r="F99" s="16"/>
      <c r="G99" s="10"/>
      <c r="H99" s="11"/>
      <c r="I99" s="1"/>
      <c r="J99" s="1"/>
      <c r="K99" s="2"/>
      <c r="L99" s="2"/>
    </row>
    <row r="100" spans="1:12" ht="19.5" customHeight="1">
      <c r="A100" s="8">
        <v>74</v>
      </c>
      <c r="B100" s="30"/>
      <c r="C100" s="30"/>
      <c r="D100" s="9" t="s">
        <v>111</v>
      </c>
      <c r="E100" s="9" t="s">
        <v>340</v>
      </c>
      <c r="F100" s="16" t="s">
        <v>340</v>
      </c>
      <c r="G100" s="10">
        <f>_xlfn.IFERROR(HLOOKUP(D100,#REF!,12,0),0)</f>
        <v>0</v>
      </c>
      <c r="H100" s="11">
        <f>_xlfn.IFERROR(HLOOKUP(D100,#REF!,29,0),0)</f>
        <v>0</v>
      </c>
      <c r="I100" s="1">
        <v>103.46</v>
      </c>
      <c r="J100" s="1">
        <v>94.91</v>
      </c>
      <c r="K100" s="2">
        <f t="shared" si="2"/>
        <v>-103.46</v>
      </c>
      <c r="L100" s="2">
        <f t="shared" si="3"/>
        <v>-94.91</v>
      </c>
    </row>
    <row r="101" spans="1:12" ht="19.5" customHeight="1">
      <c r="A101" s="8">
        <v>75</v>
      </c>
      <c r="B101" s="30"/>
      <c r="C101" s="30"/>
      <c r="D101" s="9" t="s">
        <v>229</v>
      </c>
      <c r="E101" s="9" t="s">
        <v>340</v>
      </c>
      <c r="F101" s="16" t="s">
        <v>340</v>
      </c>
      <c r="G101" s="10">
        <f>_xlfn.IFERROR(HLOOKUP(D101,#REF!,12,0),0)</f>
        <v>0</v>
      </c>
      <c r="H101" s="11">
        <f>_xlfn.IFERROR(HLOOKUP(D101,#REF!,29,0),0)</f>
        <v>0</v>
      </c>
      <c r="I101" s="1">
        <v>103.46</v>
      </c>
      <c r="J101" s="1">
        <v>94.91</v>
      </c>
      <c r="K101" s="2">
        <f t="shared" si="2"/>
        <v>-103.46</v>
      </c>
      <c r="L101" s="2">
        <f t="shared" si="3"/>
        <v>-94.91</v>
      </c>
    </row>
    <row r="102" spans="1:12" ht="19.5" customHeight="1">
      <c r="A102" s="8"/>
      <c r="B102" s="30"/>
      <c r="C102" s="30"/>
      <c r="D102" s="9"/>
      <c r="E102" s="9"/>
      <c r="F102" s="16"/>
      <c r="G102" s="10"/>
      <c r="H102" s="11"/>
      <c r="I102" s="1"/>
      <c r="J102" s="1"/>
      <c r="K102" s="2"/>
      <c r="L102" s="2"/>
    </row>
    <row r="103" spans="1:12" ht="19.5" customHeight="1">
      <c r="A103" s="8">
        <v>76</v>
      </c>
      <c r="B103" s="30"/>
      <c r="C103" s="30"/>
      <c r="D103" s="9" t="s">
        <v>31</v>
      </c>
      <c r="E103" s="9" t="s">
        <v>463</v>
      </c>
      <c r="F103" s="16" t="s">
        <v>500</v>
      </c>
      <c r="G103" s="10">
        <f>_xlfn.IFERROR(HLOOKUP(D103,#REF!,12,0),0)</f>
        <v>0</v>
      </c>
      <c r="H103" s="11">
        <f>_xlfn.IFERROR(HLOOKUP(D103,#REF!,29,0),0)</f>
        <v>0</v>
      </c>
      <c r="I103" s="1">
        <v>103.46</v>
      </c>
      <c r="J103" s="1">
        <v>94.91</v>
      </c>
      <c r="K103" s="2">
        <f t="shared" si="2"/>
        <v>-103.46</v>
      </c>
      <c r="L103" s="2">
        <f t="shared" si="3"/>
        <v>-94.91</v>
      </c>
    </row>
    <row r="104" spans="1:12" ht="19.5" customHeight="1">
      <c r="A104" s="8">
        <v>77</v>
      </c>
      <c r="B104" s="30"/>
      <c r="C104" s="30"/>
      <c r="D104" s="9" t="s">
        <v>45</v>
      </c>
      <c r="E104" s="9" t="s">
        <v>463</v>
      </c>
      <c r="F104" s="16" t="s">
        <v>280</v>
      </c>
      <c r="G104" s="10">
        <f>_xlfn.IFERROR(HLOOKUP(D104,#REF!,12,0),0)</f>
        <v>0</v>
      </c>
      <c r="H104" s="11">
        <f>_xlfn.IFERROR(HLOOKUP(D104,#REF!,29,0),0)</f>
        <v>0</v>
      </c>
      <c r="I104" s="1">
        <v>103.46</v>
      </c>
      <c r="J104" s="1">
        <v>94.91</v>
      </c>
      <c r="K104" s="2">
        <f t="shared" si="2"/>
        <v>-103.46</v>
      </c>
      <c r="L104" s="2">
        <f t="shared" si="3"/>
        <v>-94.91</v>
      </c>
    </row>
    <row r="105" spans="1:12" ht="19.5" customHeight="1">
      <c r="A105" s="8">
        <v>78</v>
      </c>
      <c r="B105" s="30"/>
      <c r="C105" s="30"/>
      <c r="D105" s="9" t="s">
        <v>99</v>
      </c>
      <c r="E105" s="9" t="s">
        <v>463</v>
      </c>
      <c r="F105" s="16" t="s">
        <v>463</v>
      </c>
      <c r="G105" s="10">
        <f>_xlfn.IFERROR(HLOOKUP(D105,#REF!,12,0),0)</f>
        <v>0</v>
      </c>
      <c r="H105" s="11">
        <f>_xlfn.IFERROR(HLOOKUP(D105,#REF!,29,0),0)</f>
        <v>0</v>
      </c>
      <c r="I105" s="1">
        <v>103.46</v>
      </c>
      <c r="J105" s="1">
        <v>94.91</v>
      </c>
      <c r="K105" s="2">
        <f t="shared" si="2"/>
        <v>-103.46</v>
      </c>
      <c r="L105" s="2">
        <f t="shared" si="3"/>
        <v>-94.91</v>
      </c>
    </row>
    <row r="106" spans="1:12" ht="19.5" customHeight="1">
      <c r="A106" s="8">
        <v>79</v>
      </c>
      <c r="B106" s="30"/>
      <c r="C106" s="30"/>
      <c r="D106" s="9" t="s">
        <v>105</v>
      </c>
      <c r="E106" s="9" t="s">
        <v>463</v>
      </c>
      <c r="F106" s="16" t="s">
        <v>463</v>
      </c>
      <c r="G106" s="10">
        <f>_xlfn.IFERROR(HLOOKUP(D106,#REF!,12,0),0)</f>
        <v>0</v>
      </c>
      <c r="H106" s="11">
        <f>_xlfn.IFERROR(HLOOKUP(D106,#REF!,29,0),0)</f>
        <v>0</v>
      </c>
      <c r="I106" s="1">
        <v>103.46</v>
      </c>
      <c r="J106" s="1">
        <v>94.91</v>
      </c>
      <c r="K106" s="2">
        <f t="shared" si="2"/>
        <v>-103.46</v>
      </c>
      <c r="L106" s="2">
        <f t="shared" si="3"/>
        <v>-94.91</v>
      </c>
    </row>
    <row r="107" spans="1:12" ht="19.5" customHeight="1">
      <c r="A107" s="8">
        <v>80</v>
      </c>
      <c r="B107" s="30"/>
      <c r="C107" s="30"/>
      <c r="D107" s="9" t="s">
        <v>126</v>
      </c>
      <c r="E107" s="9" t="s">
        <v>463</v>
      </c>
      <c r="F107" s="16" t="s">
        <v>352</v>
      </c>
      <c r="G107" s="10">
        <f>_xlfn.IFERROR(HLOOKUP(D107,#REF!,12,0),0)</f>
        <v>0</v>
      </c>
      <c r="H107" s="11">
        <f>_xlfn.IFERROR(HLOOKUP(D107,#REF!,29,0),0)</f>
        <v>0</v>
      </c>
      <c r="I107" s="1">
        <v>103.46</v>
      </c>
      <c r="J107" s="1">
        <v>94.91</v>
      </c>
      <c r="K107" s="2">
        <f t="shared" si="2"/>
        <v>-103.46</v>
      </c>
      <c r="L107" s="2">
        <f t="shared" si="3"/>
        <v>-94.91</v>
      </c>
    </row>
    <row r="108" spans="1:12" ht="19.5" customHeight="1">
      <c r="A108" s="8">
        <v>81</v>
      </c>
      <c r="B108" s="30"/>
      <c r="C108" s="30"/>
      <c r="D108" s="9" t="s">
        <v>170</v>
      </c>
      <c r="E108" s="9" t="s">
        <v>463</v>
      </c>
      <c r="F108" s="16" t="s">
        <v>463</v>
      </c>
      <c r="G108" s="10">
        <f>_xlfn.IFERROR(HLOOKUP(D108,#REF!,12,0),0)</f>
        <v>0</v>
      </c>
      <c r="H108" s="11">
        <f>_xlfn.IFERROR(HLOOKUP(D108,#REF!,29,0),0)</f>
        <v>0</v>
      </c>
      <c r="I108" s="1">
        <v>103.46</v>
      </c>
      <c r="J108" s="1">
        <v>94.91</v>
      </c>
      <c r="K108" s="2">
        <f t="shared" si="2"/>
        <v>-103.46</v>
      </c>
      <c r="L108" s="2">
        <f t="shared" si="3"/>
        <v>-94.91</v>
      </c>
    </row>
    <row r="109" spans="1:12" ht="19.5" customHeight="1">
      <c r="A109" s="8">
        <v>82</v>
      </c>
      <c r="B109" s="30"/>
      <c r="C109" s="30"/>
      <c r="D109" s="9" t="s">
        <v>187</v>
      </c>
      <c r="E109" s="9" t="s">
        <v>463</v>
      </c>
      <c r="F109" s="16" t="s">
        <v>463</v>
      </c>
      <c r="G109" s="10">
        <f>_xlfn.IFERROR(HLOOKUP(D109,#REF!,12,0),0)</f>
        <v>0</v>
      </c>
      <c r="H109" s="11">
        <f>_xlfn.IFERROR(HLOOKUP(D109,#REF!,29,0),0)</f>
        <v>0</v>
      </c>
      <c r="I109" s="1">
        <v>103.46</v>
      </c>
      <c r="J109" s="1">
        <v>94.91</v>
      </c>
      <c r="K109" s="2">
        <f t="shared" si="2"/>
        <v>-103.46</v>
      </c>
      <c r="L109" s="2">
        <f t="shared" si="3"/>
        <v>-94.91</v>
      </c>
    </row>
    <row r="110" spans="1:12" ht="19.5" customHeight="1">
      <c r="A110" s="8"/>
      <c r="B110" s="30"/>
      <c r="C110" s="30"/>
      <c r="D110" s="9"/>
      <c r="E110" s="9"/>
      <c r="F110" s="16"/>
      <c r="G110" s="10"/>
      <c r="H110" s="11"/>
      <c r="I110" s="1"/>
      <c r="J110" s="1"/>
      <c r="K110" s="2"/>
      <c r="L110" s="2"/>
    </row>
    <row r="111" spans="1:12" ht="19.5" customHeight="1">
      <c r="A111" s="8">
        <v>83</v>
      </c>
      <c r="B111" s="30"/>
      <c r="C111" s="30"/>
      <c r="D111" s="9" t="s">
        <v>37</v>
      </c>
      <c r="E111" s="9" t="s">
        <v>270</v>
      </c>
      <c r="F111" s="16" t="s">
        <v>270</v>
      </c>
      <c r="G111" s="10">
        <f>_xlfn.IFERROR(HLOOKUP(D111,#REF!,12,0),0)</f>
        <v>0</v>
      </c>
      <c r="H111" s="11">
        <f>_xlfn.IFERROR(HLOOKUP(D111,#REF!,29,0),0)</f>
        <v>0</v>
      </c>
      <c r="I111" s="1">
        <v>103.46</v>
      </c>
      <c r="J111" s="1">
        <v>94.91</v>
      </c>
      <c r="K111" s="2">
        <f t="shared" si="2"/>
        <v>-103.46</v>
      </c>
      <c r="L111" s="2">
        <f t="shared" si="3"/>
        <v>-94.91</v>
      </c>
    </row>
    <row r="112" spans="1:12" ht="19.5" customHeight="1">
      <c r="A112" s="8">
        <v>84</v>
      </c>
      <c r="B112" s="30"/>
      <c r="C112" s="30"/>
      <c r="D112" s="9" t="s">
        <v>40</v>
      </c>
      <c r="E112" s="9" t="s">
        <v>270</v>
      </c>
      <c r="F112" s="16" t="s">
        <v>270</v>
      </c>
      <c r="G112" s="10">
        <f>_xlfn.IFERROR(HLOOKUP(D112,#REF!,12,0),0)</f>
        <v>0</v>
      </c>
      <c r="H112" s="11">
        <f>_xlfn.IFERROR(HLOOKUP(D112,#REF!,29,0),0)</f>
        <v>0</v>
      </c>
      <c r="I112" s="1">
        <v>103.46</v>
      </c>
      <c r="J112" s="1">
        <v>94.91</v>
      </c>
      <c r="K112" s="2">
        <f t="shared" si="2"/>
        <v>-103.46</v>
      </c>
      <c r="L112" s="2">
        <f t="shared" si="3"/>
        <v>-94.91</v>
      </c>
    </row>
    <row r="113" spans="1:12" ht="19.5" customHeight="1">
      <c r="A113" s="8">
        <v>85</v>
      </c>
      <c r="B113" s="30"/>
      <c r="C113" s="30"/>
      <c r="D113" s="9" t="s">
        <v>54</v>
      </c>
      <c r="E113" s="9" t="s">
        <v>270</v>
      </c>
      <c r="F113" s="16" t="s">
        <v>270</v>
      </c>
      <c r="G113" s="10">
        <f>_xlfn.IFERROR(HLOOKUP(D113,#REF!,12,0),0)</f>
        <v>0</v>
      </c>
      <c r="H113" s="11">
        <f>_xlfn.IFERROR(HLOOKUP(D113,#REF!,29,0),0)</f>
        <v>0</v>
      </c>
      <c r="I113" s="1">
        <v>103.46</v>
      </c>
      <c r="J113" s="1">
        <v>94.91</v>
      </c>
      <c r="K113" s="2">
        <f t="shared" si="2"/>
        <v>-103.46</v>
      </c>
      <c r="L113" s="2">
        <f t="shared" si="3"/>
        <v>-94.91</v>
      </c>
    </row>
    <row r="114" spans="1:12" ht="19.5" customHeight="1">
      <c r="A114" s="8">
        <v>86</v>
      </c>
      <c r="B114" s="30"/>
      <c r="C114" s="30"/>
      <c r="D114" s="9" t="s">
        <v>55</v>
      </c>
      <c r="E114" s="9" t="s">
        <v>270</v>
      </c>
      <c r="F114" s="16" t="s">
        <v>270</v>
      </c>
      <c r="G114" s="10">
        <f>_xlfn.IFERROR(HLOOKUP(D114,#REF!,12,0),0)</f>
        <v>0</v>
      </c>
      <c r="H114" s="11">
        <f>_xlfn.IFERROR(HLOOKUP(D114,#REF!,29,0),0)</f>
        <v>0</v>
      </c>
      <c r="I114" s="1">
        <v>103.46</v>
      </c>
      <c r="J114" s="1">
        <v>94.91</v>
      </c>
      <c r="K114" s="2">
        <f t="shared" si="2"/>
        <v>-103.46</v>
      </c>
      <c r="L114" s="2">
        <f t="shared" si="3"/>
        <v>-94.91</v>
      </c>
    </row>
    <row r="115" spans="1:12" ht="19.5" customHeight="1">
      <c r="A115" s="8">
        <v>87</v>
      </c>
      <c r="B115" s="30"/>
      <c r="C115" s="30"/>
      <c r="D115" s="9" t="s">
        <v>63</v>
      </c>
      <c r="E115" s="9" t="s">
        <v>270</v>
      </c>
      <c r="F115" s="16" t="s">
        <v>507</v>
      </c>
      <c r="G115" s="10">
        <f>_xlfn.IFERROR(HLOOKUP(D115,#REF!,12,0),0)</f>
        <v>0</v>
      </c>
      <c r="H115" s="11">
        <f>_xlfn.IFERROR(HLOOKUP(D115,#REF!,29,0),0)</f>
        <v>0</v>
      </c>
      <c r="I115" s="1">
        <v>103.46</v>
      </c>
      <c r="J115" s="1">
        <v>94.91</v>
      </c>
      <c r="K115" s="2">
        <f t="shared" si="2"/>
        <v>-103.46</v>
      </c>
      <c r="L115" s="2">
        <f t="shared" si="3"/>
        <v>-94.91</v>
      </c>
    </row>
    <row r="116" spans="1:12" ht="19.5" customHeight="1">
      <c r="A116" s="8">
        <v>88</v>
      </c>
      <c r="B116" s="30"/>
      <c r="C116" s="30"/>
      <c r="D116" s="9" t="s">
        <v>87</v>
      </c>
      <c r="E116" s="9" t="s">
        <v>270</v>
      </c>
      <c r="F116" s="16" t="s">
        <v>513</v>
      </c>
      <c r="G116" s="10">
        <f>_xlfn.IFERROR(HLOOKUP(D116,#REF!,12,0),0)</f>
        <v>0</v>
      </c>
      <c r="H116" s="11">
        <f>_xlfn.IFERROR(HLOOKUP(D116,#REF!,29,0),0)</f>
        <v>0</v>
      </c>
      <c r="I116" s="1">
        <v>103.46</v>
      </c>
      <c r="J116" s="1">
        <v>94.91</v>
      </c>
      <c r="K116" s="2">
        <f t="shared" si="2"/>
        <v>-103.46</v>
      </c>
      <c r="L116" s="2">
        <f t="shared" si="3"/>
        <v>-94.91</v>
      </c>
    </row>
    <row r="117" spans="1:12" ht="19.5" customHeight="1">
      <c r="A117" s="8">
        <v>89</v>
      </c>
      <c r="B117" s="30"/>
      <c r="C117" s="30"/>
      <c r="D117" s="9" t="s">
        <v>90</v>
      </c>
      <c r="E117" s="9" t="s">
        <v>270</v>
      </c>
      <c r="F117" s="16" t="s">
        <v>515</v>
      </c>
      <c r="G117" s="10">
        <f>_xlfn.IFERROR(HLOOKUP(D117,#REF!,12,0),0)</f>
        <v>0</v>
      </c>
      <c r="H117" s="11">
        <f>_xlfn.IFERROR(HLOOKUP(D117,#REF!,29,0),0)</f>
        <v>0</v>
      </c>
      <c r="I117" s="1">
        <v>103.46</v>
      </c>
      <c r="J117" s="1">
        <v>94.91</v>
      </c>
      <c r="K117" s="2">
        <f t="shared" si="2"/>
        <v>-103.46</v>
      </c>
      <c r="L117" s="2">
        <f t="shared" si="3"/>
        <v>-94.91</v>
      </c>
    </row>
    <row r="118" spans="1:12" ht="19.5" customHeight="1">
      <c r="A118" s="8">
        <v>90</v>
      </c>
      <c r="B118" s="30"/>
      <c r="C118" s="30"/>
      <c r="D118" s="9" t="s">
        <v>121</v>
      </c>
      <c r="E118" s="9" t="s">
        <v>270</v>
      </c>
      <c r="F118" s="16" t="s">
        <v>348</v>
      </c>
      <c r="G118" s="10">
        <f>_xlfn.IFERROR(HLOOKUP(D118,#REF!,12,0),0)</f>
        <v>0</v>
      </c>
      <c r="H118" s="11">
        <f>_xlfn.IFERROR(HLOOKUP(D118,#REF!,29,0),0)</f>
        <v>0</v>
      </c>
      <c r="I118" s="1">
        <v>103.46</v>
      </c>
      <c r="J118" s="1">
        <v>94.91</v>
      </c>
      <c r="K118" s="2">
        <f t="shared" si="2"/>
        <v>-103.46</v>
      </c>
      <c r="L118" s="2">
        <f t="shared" si="3"/>
        <v>-94.91</v>
      </c>
    </row>
    <row r="119" spans="1:12" ht="19.5" customHeight="1">
      <c r="A119" s="8">
        <v>91</v>
      </c>
      <c r="B119" s="30"/>
      <c r="C119" s="30"/>
      <c r="D119" s="9" t="s">
        <v>133</v>
      </c>
      <c r="E119" s="9" t="s">
        <v>270</v>
      </c>
      <c r="F119" s="16" t="s">
        <v>348</v>
      </c>
      <c r="G119" s="10">
        <f>_xlfn.IFERROR(HLOOKUP(D119,#REF!,12,0),0)</f>
        <v>0</v>
      </c>
      <c r="H119" s="11">
        <f>_xlfn.IFERROR(HLOOKUP(D119,#REF!,29,0),0)</f>
        <v>0</v>
      </c>
      <c r="I119" s="1">
        <v>103.46</v>
      </c>
      <c r="J119" s="1">
        <v>94.91</v>
      </c>
      <c r="K119" s="2">
        <f t="shared" si="2"/>
        <v>-103.46</v>
      </c>
      <c r="L119" s="2">
        <f t="shared" si="3"/>
        <v>-94.91</v>
      </c>
    </row>
    <row r="120" spans="1:12" ht="19.5" customHeight="1">
      <c r="A120" s="8">
        <v>92</v>
      </c>
      <c r="B120" s="30"/>
      <c r="C120" s="30"/>
      <c r="D120" s="9" t="s">
        <v>159</v>
      </c>
      <c r="E120" s="9" t="s">
        <v>270</v>
      </c>
      <c r="F120" s="16" t="s">
        <v>544</v>
      </c>
      <c r="G120" s="10">
        <f>_xlfn.IFERROR(HLOOKUP(D120,#REF!,12,0),0)</f>
        <v>0</v>
      </c>
      <c r="H120" s="11">
        <f>_xlfn.IFERROR(HLOOKUP(D120,#REF!,29,0),0)</f>
        <v>0</v>
      </c>
      <c r="I120" s="1">
        <v>103.46</v>
      </c>
      <c r="J120" s="1">
        <v>94.91</v>
      </c>
      <c r="K120" s="2">
        <f t="shared" si="2"/>
        <v>-103.46</v>
      </c>
      <c r="L120" s="2">
        <f t="shared" si="3"/>
        <v>-94.91</v>
      </c>
    </row>
    <row r="121" spans="1:12" ht="19.5" customHeight="1">
      <c r="A121" s="8">
        <v>93</v>
      </c>
      <c r="B121" s="30"/>
      <c r="C121" s="30"/>
      <c r="D121" s="9" t="s">
        <v>175</v>
      </c>
      <c r="E121" s="9" t="s">
        <v>270</v>
      </c>
      <c r="F121" s="16" t="s">
        <v>553</v>
      </c>
      <c r="G121" s="10">
        <f>_xlfn.IFERROR(HLOOKUP(D121,#REF!,12,0),0)</f>
        <v>0</v>
      </c>
      <c r="H121" s="11">
        <f>_xlfn.IFERROR(HLOOKUP(D121,#REF!,29,0),0)</f>
        <v>0</v>
      </c>
      <c r="I121" s="1">
        <v>103.46</v>
      </c>
      <c r="J121" s="1">
        <v>94.91</v>
      </c>
      <c r="K121" s="2">
        <f t="shared" si="2"/>
        <v>-103.46</v>
      </c>
      <c r="L121" s="2">
        <f t="shared" si="3"/>
        <v>-94.91</v>
      </c>
    </row>
    <row r="122" spans="1:12" ht="19.5" customHeight="1">
      <c r="A122" s="8">
        <v>94</v>
      </c>
      <c r="B122" s="30"/>
      <c r="C122" s="30"/>
      <c r="D122" s="9" t="s">
        <v>207</v>
      </c>
      <c r="E122" s="9" t="s">
        <v>270</v>
      </c>
      <c r="F122" s="16" t="s">
        <v>544</v>
      </c>
      <c r="G122" s="10">
        <f>_xlfn.IFERROR(HLOOKUP(D122,#REF!,12,0),0)</f>
        <v>0</v>
      </c>
      <c r="H122" s="11">
        <f>_xlfn.IFERROR(HLOOKUP(D122,#REF!,29,0),0)</f>
        <v>0</v>
      </c>
      <c r="I122" s="1">
        <v>103.46</v>
      </c>
      <c r="J122" s="1">
        <v>94.91</v>
      </c>
      <c r="K122" s="2">
        <f t="shared" si="2"/>
        <v>-103.46</v>
      </c>
      <c r="L122" s="2">
        <f t="shared" si="3"/>
        <v>-94.91</v>
      </c>
    </row>
    <row r="123" spans="1:12" ht="19.5" customHeight="1">
      <c r="A123" s="8">
        <v>95</v>
      </c>
      <c r="B123" s="30"/>
      <c r="C123" s="30"/>
      <c r="D123" s="9" t="s">
        <v>872</v>
      </c>
      <c r="E123" s="9" t="s">
        <v>270</v>
      </c>
      <c r="F123" s="16" t="s">
        <v>946</v>
      </c>
      <c r="G123" s="10">
        <f>_xlfn.IFERROR(HLOOKUP(D123,#REF!,12,0),0)</f>
        <v>0</v>
      </c>
      <c r="H123" s="11">
        <f>_xlfn.IFERROR(HLOOKUP(D123,#REF!,29,0),0)</f>
        <v>0</v>
      </c>
      <c r="I123" s="1">
        <v>103.46</v>
      </c>
      <c r="J123" s="1">
        <v>94.91</v>
      </c>
      <c r="K123" s="2">
        <f t="shared" si="2"/>
        <v>-103.46</v>
      </c>
      <c r="L123" s="2">
        <f t="shared" si="3"/>
        <v>-94.91</v>
      </c>
    </row>
    <row r="124" spans="1:12" ht="19.5" customHeight="1">
      <c r="A124" s="8">
        <v>96</v>
      </c>
      <c r="B124" s="30"/>
      <c r="C124" s="30"/>
      <c r="D124" s="9" t="s">
        <v>874</v>
      </c>
      <c r="E124" s="9" t="s">
        <v>270</v>
      </c>
      <c r="F124" s="16" t="s">
        <v>922</v>
      </c>
      <c r="G124" s="10">
        <f>_xlfn.IFERROR(HLOOKUP(D124,#REF!,12,0),0)</f>
        <v>0</v>
      </c>
      <c r="H124" s="11">
        <f>_xlfn.IFERROR(HLOOKUP(D124,#REF!,29,0),0)</f>
        <v>0</v>
      </c>
      <c r="I124" s="1">
        <v>103.46</v>
      </c>
      <c r="J124" s="1">
        <v>94.91</v>
      </c>
      <c r="K124" s="2">
        <f t="shared" si="2"/>
        <v>-103.46</v>
      </c>
      <c r="L124" s="2">
        <f t="shared" si="3"/>
        <v>-94.91</v>
      </c>
    </row>
    <row r="125" spans="1:12" ht="19.5" customHeight="1">
      <c r="A125" s="8">
        <v>97</v>
      </c>
      <c r="B125" s="30"/>
      <c r="C125" s="30"/>
      <c r="D125" s="9" t="s">
        <v>875</v>
      </c>
      <c r="E125" s="9" t="s">
        <v>270</v>
      </c>
      <c r="F125" s="16" t="s">
        <v>270</v>
      </c>
      <c r="G125" s="10">
        <f>_xlfn.IFERROR(HLOOKUP(D125,#REF!,12,0),0)</f>
        <v>0</v>
      </c>
      <c r="H125" s="11">
        <f>_xlfn.IFERROR(HLOOKUP(D125,#REF!,29,0),0)</f>
        <v>0</v>
      </c>
      <c r="I125" s="1">
        <v>103.46</v>
      </c>
      <c r="J125" s="1">
        <v>94.91</v>
      </c>
      <c r="K125" s="2">
        <f t="shared" si="2"/>
        <v>-103.46</v>
      </c>
      <c r="L125" s="2">
        <f t="shared" si="3"/>
        <v>-94.91</v>
      </c>
    </row>
    <row r="126" spans="1:12" ht="19.5" customHeight="1">
      <c r="A126" s="8"/>
      <c r="B126" s="30"/>
      <c r="C126" s="30"/>
      <c r="D126" s="9"/>
      <c r="E126" s="9"/>
      <c r="F126" s="16"/>
      <c r="G126" s="10"/>
      <c r="H126" s="11"/>
      <c r="I126" s="1"/>
      <c r="J126" s="1"/>
      <c r="K126" s="2"/>
      <c r="L126" s="2"/>
    </row>
    <row r="127" spans="1:12" ht="19.5" customHeight="1">
      <c r="A127" s="8">
        <v>98</v>
      </c>
      <c r="B127" s="30"/>
      <c r="C127" s="30"/>
      <c r="D127" s="9" t="s">
        <v>6</v>
      </c>
      <c r="E127" s="9" t="s">
        <v>457</v>
      </c>
      <c r="F127" s="16" t="s">
        <v>237</v>
      </c>
      <c r="G127" s="10">
        <f>_xlfn.IFERROR(HLOOKUP(D127,#REF!,12,0),0)</f>
        <v>0</v>
      </c>
      <c r="H127" s="11">
        <f>_xlfn.IFERROR(HLOOKUP(D127,#REF!,29,0),0)</f>
        <v>0</v>
      </c>
      <c r="I127" s="1">
        <v>103.46</v>
      </c>
      <c r="J127" s="1">
        <v>94.91</v>
      </c>
      <c r="K127" s="2">
        <f t="shared" si="2"/>
        <v>-103.46</v>
      </c>
      <c r="L127" s="2">
        <f t="shared" si="3"/>
        <v>-94.91</v>
      </c>
    </row>
    <row r="128" spans="1:12" ht="19.5" customHeight="1">
      <c r="A128" s="8">
        <v>99</v>
      </c>
      <c r="B128" s="30"/>
      <c r="C128" s="30"/>
      <c r="D128" s="9" t="s">
        <v>199</v>
      </c>
      <c r="E128" s="9" t="s">
        <v>457</v>
      </c>
      <c r="F128" s="16" t="s">
        <v>562</v>
      </c>
      <c r="G128" s="10">
        <f>_xlfn.IFERROR(HLOOKUP(D128,#REF!,12,0),0)</f>
        <v>0</v>
      </c>
      <c r="H128" s="11">
        <f>_xlfn.IFERROR(HLOOKUP(D128,#REF!,29,0),0)</f>
        <v>0</v>
      </c>
      <c r="I128" s="1">
        <v>103.46</v>
      </c>
      <c r="J128" s="1">
        <v>94.91</v>
      </c>
      <c r="K128" s="2">
        <f t="shared" si="2"/>
        <v>-103.46</v>
      </c>
      <c r="L128" s="2">
        <f t="shared" si="3"/>
        <v>-94.91</v>
      </c>
    </row>
    <row r="129" spans="1:12" ht="19.5" customHeight="1">
      <c r="A129" s="8"/>
      <c r="B129" s="30"/>
      <c r="C129" s="30"/>
      <c r="D129" s="9"/>
      <c r="E129" s="9"/>
      <c r="F129" s="16"/>
      <c r="G129" s="10"/>
      <c r="H129" s="11"/>
      <c r="I129" s="1"/>
      <c r="J129" s="1"/>
      <c r="K129" s="2"/>
      <c r="L129" s="2"/>
    </row>
    <row r="130" spans="1:12" ht="19.5" customHeight="1">
      <c r="A130" s="8">
        <v>100</v>
      </c>
      <c r="B130" s="30"/>
      <c r="C130" s="30"/>
      <c r="D130" s="9" t="s">
        <v>173</v>
      </c>
      <c r="E130" s="9" t="s">
        <v>481</v>
      </c>
      <c r="F130" s="16" t="s">
        <v>481</v>
      </c>
      <c r="G130" s="10">
        <f>_xlfn.IFERROR(HLOOKUP(D130,#REF!,12,0),0)</f>
        <v>0</v>
      </c>
      <c r="H130" s="11">
        <f>_xlfn.IFERROR(HLOOKUP(D130,#REF!,29,0),0)</f>
        <v>0</v>
      </c>
      <c r="I130" s="1">
        <v>103.46</v>
      </c>
      <c r="J130" s="1">
        <v>94.91</v>
      </c>
      <c r="K130" s="2">
        <f t="shared" si="2"/>
        <v>-103.46</v>
      </c>
      <c r="L130" s="2">
        <f t="shared" si="3"/>
        <v>-94.91</v>
      </c>
    </row>
    <row r="131" spans="1:12" ht="19.5" customHeight="1">
      <c r="A131" s="8"/>
      <c r="B131" s="30"/>
      <c r="C131" s="30"/>
      <c r="D131" s="9"/>
      <c r="E131" s="9"/>
      <c r="F131" s="16"/>
      <c r="G131" s="10"/>
      <c r="H131" s="11"/>
      <c r="I131" s="1"/>
      <c r="J131" s="1"/>
      <c r="K131" s="2"/>
      <c r="L131" s="2"/>
    </row>
    <row r="132" spans="1:12" ht="19.5" customHeight="1">
      <c r="A132" s="8">
        <v>101</v>
      </c>
      <c r="B132" s="30"/>
      <c r="C132" s="30"/>
      <c r="D132" s="9" t="s">
        <v>125</v>
      </c>
      <c r="E132" s="9" t="s">
        <v>351</v>
      </c>
      <c r="F132" s="16" t="s">
        <v>351</v>
      </c>
      <c r="G132" s="10">
        <f>_xlfn.IFERROR(HLOOKUP(D132,#REF!,12,0),0)</f>
        <v>0</v>
      </c>
      <c r="H132" s="11">
        <f>_xlfn.IFERROR(HLOOKUP(D132,#REF!,29,0),0)</f>
        <v>0</v>
      </c>
      <c r="I132" s="1">
        <v>103.46</v>
      </c>
      <c r="J132" s="1">
        <v>94.91</v>
      </c>
      <c r="K132" s="2">
        <f t="shared" si="2"/>
        <v>-103.46</v>
      </c>
      <c r="L132" s="2">
        <f t="shared" si="3"/>
        <v>-94.91</v>
      </c>
    </row>
    <row r="133" spans="1:12" ht="19.5" customHeight="1">
      <c r="A133" s="8">
        <v>102</v>
      </c>
      <c r="B133" s="30"/>
      <c r="C133" s="30"/>
      <c r="D133" s="9" t="s">
        <v>181</v>
      </c>
      <c r="E133" s="9" t="s">
        <v>351</v>
      </c>
      <c r="F133" s="16" t="s">
        <v>351</v>
      </c>
      <c r="G133" s="10">
        <f>_xlfn.IFERROR(HLOOKUP(D133,#REF!,12,0),0)</f>
        <v>0</v>
      </c>
      <c r="H133" s="11">
        <f>_xlfn.IFERROR(HLOOKUP(D133,#REF!,29,0),0)</f>
        <v>0</v>
      </c>
      <c r="I133" s="1">
        <v>103.46</v>
      </c>
      <c r="J133" s="1">
        <v>94.91</v>
      </c>
      <c r="K133" s="2">
        <f t="shared" si="2"/>
        <v>-103.46</v>
      </c>
      <c r="L133" s="2">
        <f t="shared" si="3"/>
        <v>-94.91</v>
      </c>
    </row>
    <row r="134" spans="1:12" ht="19.5" customHeight="1">
      <c r="A134" s="8"/>
      <c r="B134" s="30"/>
      <c r="C134" s="30"/>
      <c r="D134" s="9"/>
      <c r="E134" s="9"/>
      <c r="F134" s="16"/>
      <c r="G134" s="10"/>
      <c r="H134" s="11"/>
      <c r="I134" s="1"/>
      <c r="J134" s="1"/>
      <c r="K134" s="2"/>
      <c r="L134" s="2"/>
    </row>
    <row r="135" spans="1:12" ht="19.5" customHeight="1">
      <c r="A135" s="8">
        <v>103</v>
      </c>
      <c r="B135" s="30"/>
      <c r="C135" s="30"/>
      <c r="D135" s="9" t="s">
        <v>79</v>
      </c>
      <c r="E135" s="9" t="s">
        <v>468</v>
      </c>
      <c r="F135" s="16" t="s">
        <v>468</v>
      </c>
      <c r="G135" s="10">
        <f>_xlfn.IFERROR(HLOOKUP(D135,#REF!,12,0),0)</f>
        <v>0</v>
      </c>
      <c r="H135" s="11">
        <f>_xlfn.IFERROR(HLOOKUP(D135,#REF!,29,0),0)</f>
        <v>0</v>
      </c>
      <c r="I135" s="1">
        <v>103.46</v>
      </c>
      <c r="J135" s="1">
        <v>94.91</v>
      </c>
      <c r="K135" s="2">
        <f aca="true" t="shared" si="4" ref="K135:K198">G135-I135</f>
        <v>-103.46</v>
      </c>
      <c r="L135" s="2">
        <f aca="true" t="shared" si="5" ref="L135:L198">H135-J135</f>
        <v>-94.91</v>
      </c>
    </row>
    <row r="136" spans="1:12" ht="19.5" customHeight="1">
      <c r="A136" s="8">
        <v>104</v>
      </c>
      <c r="B136" s="30"/>
      <c r="C136" s="30"/>
      <c r="D136" s="9" t="s">
        <v>130</v>
      </c>
      <c r="E136" s="9" t="s">
        <v>468</v>
      </c>
      <c r="F136" s="16" t="s">
        <v>468</v>
      </c>
      <c r="G136" s="10">
        <f>_xlfn.IFERROR(HLOOKUP(D136,#REF!,12,0),0)</f>
        <v>0</v>
      </c>
      <c r="H136" s="11">
        <f>_xlfn.IFERROR(HLOOKUP(D136,#REF!,29,0),0)</f>
        <v>0</v>
      </c>
      <c r="I136" s="1">
        <v>103.46</v>
      </c>
      <c r="J136" s="1">
        <v>94.91</v>
      </c>
      <c r="K136" s="2">
        <f t="shared" si="4"/>
        <v>-103.46</v>
      </c>
      <c r="L136" s="2">
        <f t="shared" si="5"/>
        <v>-94.91</v>
      </c>
    </row>
    <row r="137" spans="1:12" ht="19.5" customHeight="1">
      <c r="A137" s="8">
        <v>105</v>
      </c>
      <c r="B137" s="30"/>
      <c r="C137" s="30"/>
      <c r="D137" s="9" t="s">
        <v>837</v>
      </c>
      <c r="E137" s="9" t="s">
        <v>468</v>
      </c>
      <c r="F137" s="16" t="s">
        <v>468</v>
      </c>
      <c r="G137" s="10">
        <f>_xlfn.IFERROR(HLOOKUP(D137,#REF!,12,0),0)</f>
        <v>0</v>
      </c>
      <c r="H137" s="11">
        <f>_xlfn.IFERROR(HLOOKUP(D137,#REF!,29,0),0)</f>
        <v>0</v>
      </c>
      <c r="I137" s="1">
        <v>103.46</v>
      </c>
      <c r="J137" s="1">
        <v>94.91</v>
      </c>
      <c r="K137" s="2">
        <f t="shared" si="4"/>
        <v>-103.46</v>
      </c>
      <c r="L137" s="2">
        <f t="shared" si="5"/>
        <v>-94.91</v>
      </c>
    </row>
    <row r="138" spans="1:12" ht="19.5" customHeight="1">
      <c r="A138" s="8">
        <v>106</v>
      </c>
      <c r="B138" s="30"/>
      <c r="C138" s="30"/>
      <c r="D138" s="9" t="s">
        <v>842</v>
      </c>
      <c r="E138" s="9" t="s">
        <v>468</v>
      </c>
      <c r="F138" s="16" t="s">
        <v>468</v>
      </c>
      <c r="G138" s="10">
        <f>_xlfn.IFERROR(HLOOKUP(D138,#REF!,12,0),0)</f>
        <v>0</v>
      </c>
      <c r="H138" s="11">
        <f>_xlfn.IFERROR(HLOOKUP(D138,#REF!,29,0),0)</f>
        <v>0</v>
      </c>
      <c r="I138" s="1">
        <v>103.46</v>
      </c>
      <c r="J138" s="1">
        <v>94.91</v>
      </c>
      <c r="K138" s="2">
        <f t="shared" si="4"/>
        <v>-103.46</v>
      </c>
      <c r="L138" s="2">
        <f t="shared" si="5"/>
        <v>-94.91</v>
      </c>
    </row>
    <row r="139" spans="1:12" ht="19.5" customHeight="1">
      <c r="A139" s="8">
        <v>107</v>
      </c>
      <c r="B139" s="30"/>
      <c r="C139" s="30"/>
      <c r="D139" s="9" t="s">
        <v>911</v>
      </c>
      <c r="E139" s="9" t="s">
        <v>468</v>
      </c>
      <c r="F139" s="16" t="s">
        <v>468</v>
      </c>
      <c r="G139" s="10">
        <f>_xlfn.IFERROR(HLOOKUP(D139,#REF!,12,0),0)</f>
        <v>0</v>
      </c>
      <c r="H139" s="11">
        <f>_xlfn.IFERROR(HLOOKUP(D139,#REF!,29,0),0)</f>
        <v>0</v>
      </c>
      <c r="I139" s="1">
        <v>103.46</v>
      </c>
      <c r="J139" s="1">
        <v>94.91</v>
      </c>
      <c r="K139" s="2">
        <f t="shared" si="4"/>
        <v>-103.46</v>
      </c>
      <c r="L139" s="2">
        <f t="shared" si="5"/>
        <v>-94.91</v>
      </c>
    </row>
    <row r="140" spans="1:12" ht="19.5" customHeight="1">
      <c r="A140" s="8"/>
      <c r="B140" s="30"/>
      <c r="C140" s="30"/>
      <c r="D140" s="9"/>
      <c r="E140" s="9"/>
      <c r="F140" s="16"/>
      <c r="G140" s="10"/>
      <c r="H140" s="11"/>
      <c r="I140" s="1"/>
      <c r="J140" s="1"/>
      <c r="K140" s="2"/>
      <c r="L140" s="2"/>
    </row>
    <row r="141" spans="1:12" ht="19.5" customHeight="1">
      <c r="A141" s="8">
        <v>108</v>
      </c>
      <c r="B141" s="30"/>
      <c r="C141" s="30"/>
      <c r="D141" s="9" t="s">
        <v>869</v>
      </c>
      <c r="E141" s="9" t="s">
        <v>926</v>
      </c>
      <c r="F141" s="16" t="s">
        <v>921</v>
      </c>
      <c r="G141" s="10">
        <f>_xlfn.IFERROR(HLOOKUP(D141,#REF!,12,0),0)</f>
        <v>0</v>
      </c>
      <c r="H141" s="11">
        <f>_xlfn.IFERROR(HLOOKUP(D141,#REF!,29,0),0)</f>
        <v>0</v>
      </c>
      <c r="I141" s="1">
        <v>103.46</v>
      </c>
      <c r="J141" s="1">
        <v>94.91</v>
      </c>
      <c r="K141" s="2">
        <f t="shared" si="4"/>
        <v>-103.46</v>
      </c>
      <c r="L141" s="2">
        <f t="shared" si="5"/>
        <v>-94.91</v>
      </c>
    </row>
    <row r="142" spans="1:12" ht="19.5" customHeight="1">
      <c r="A142" s="8">
        <v>109</v>
      </c>
      <c r="B142" s="30"/>
      <c r="C142" s="30"/>
      <c r="D142" s="9" t="s">
        <v>891</v>
      </c>
      <c r="E142" s="9" t="s">
        <v>926</v>
      </c>
      <c r="F142" s="16" t="s">
        <v>926</v>
      </c>
      <c r="G142" s="10">
        <f>_xlfn.IFERROR(HLOOKUP(D142,#REF!,12,0),0)</f>
        <v>0</v>
      </c>
      <c r="H142" s="11">
        <f>_xlfn.IFERROR(HLOOKUP(D142,#REF!,29,0),0)</f>
        <v>0</v>
      </c>
      <c r="I142" s="1">
        <v>103.46</v>
      </c>
      <c r="J142" s="1">
        <v>94.91</v>
      </c>
      <c r="K142" s="2">
        <f t="shared" si="4"/>
        <v>-103.46</v>
      </c>
      <c r="L142" s="2">
        <f t="shared" si="5"/>
        <v>-94.91</v>
      </c>
    </row>
    <row r="143" spans="1:12" ht="19.5" customHeight="1">
      <c r="A143" s="8"/>
      <c r="B143" s="30"/>
      <c r="C143" s="30"/>
      <c r="D143" s="9"/>
      <c r="E143" s="9"/>
      <c r="F143" s="16"/>
      <c r="G143" s="10"/>
      <c r="H143" s="11"/>
      <c r="I143" s="1"/>
      <c r="J143" s="1"/>
      <c r="K143" s="2"/>
      <c r="L143" s="2"/>
    </row>
    <row r="144" spans="1:12" ht="19.5" customHeight="1">
      <c r="A144" s="8">
        <v>110</v>
      </c>
      <c r="B144" s="30"/>
      <c r="C144" s="30"/>
      <c r="D144" s="9" t="s">
        <v>28</v>
      </c>
      <c r="E144" s="9" t="s">
        <v>445</v>
      </c>
      <c r="F144" s="16" t="s">
        <v>260</v>
      </c>
      <c r="G144" s="10">
        <f>_xlfn.IFERROR(HLOOKUP(D144,#REF!,12,0),0)</f>
        <v>0</v>
      </c>
      <c r="H144" s="11">
        <f>_xlfn.IFERROR(HLOOKUP(D144,#REF!,29,0),0)</f>
        <v>0</v>
      </c>
      <c r="I144" s="1">
        <v>103.46</v>
      </c>
      <c r="J144" s="1">
        <v>94.91</v>
      </c>
      <c r="K144" s="2">
        <f t="shared" si="4"/>
        <v>-103.46</v>
      </c>
      <c r="L144" s="2">
        <f t="shared" si="5"/>
        <v>-94.91</v>
      </c>
    </row>
    <row r="145" spans="1:12" ht="19.5" customHeight="1">
      <c r="A145" s="8">
        <v>111</v>
      </c>
      <c r="B145" s="30"/>
      <c r="C145" s="30"/>
      <c r="D145" s="9" t="s">
        <v>91</v>
      </c>
      <c r="E145" s="9" t="s">
        <v>445</v>
      </c>
      <c r="F145" s="16" t="s">
        <v>445</v>
      </c>
      <c r="G145" s="10">
        <f>_xlfn.IFERROR(HLOOKUP(D145,#REF!,12,0),0)</f>
        <v>0</v>
      </c>
      <c r="H145" s="11">
        <f>_xlfn.IFERROR(HLOOKUP(D145,#REF!,29,0),0)</f>
        <v>0</v>
      </c>
      <c r="I145" s="1">
        <v>103.46</v>
      </c>
      <c r="J145" s="1">
        <v>94.91</v>
      </c>
      <c r="K145" s="2">
        <f t="shared" si="4"/>
        <v>-103.46</v>
      </c>
      <c r="L145" s="2">
        <f t="shared" si="5"/>
        <v>-94.91</v>
      </c>
    </row>
    <row r="146" spans="1:12" ht="19.5" customHeight="1">
      <c r="A146" s="8">
        <v>112</v>
      </c>
      <c r="B146" s="30"/>
      <c r="C146" s="30"/>
      <c r="D146" s="9" t="s">
        <v>93</v>
      </c>
      <c r="E146" s="9" t="s">
        <v>445</v>
      </c>
      <c r="F146" s="16" t="s">
        <v>445</v>
      </c>
      <c r="G146" s="10">
        <f>_xlfn.IFERROR(HLOOKUP(D146,#REF!,12,0),0)</f>
        <v>0</v>
      </c>
      <c r="H146" s="11">
        <f>_xlfn.IFERROR(HLOOKUP(D146,#REF!,29,0),0)</f>
        <v>0</v>
      </c>
      <c r="I146" s="1">
        <v>103.46</v>
      </c>
      <c r="J146" s="1">
        <v>94.91</v>
      </c>
      <c r="K146" s="2">
        <f t="shared" si="4"/>
        <v>-103.46</v>
      </c>
      <c r="L146" s="2">
        <f t="shared" si="5"/>
        <v>-94.91</v>
      </c>
    </row>
    <row r="147" spans="1:12" ht="19.5" customHeight="1">
      <c r="A147" s="8">
        <v>113</v>
      </c>
      <c r="B147" s="30"/>
      <c r="C147" s="30"/>
      <c r="D147" s="9" t="s">
        <v>115</v>
      </c>
      <c r="E147" s="9" t="s">
        <v>445</v>
      </c>
      <c r="F147" s="16" t="s">
        <v>528</v>
      </c>
      <c r="G147" s="10">
        <f>_xlfn.IFERROR(HLOOKUP(D147,#REF!,12,0),0)</f>
        <v>0</v>
      </c>
      <c r="H147" s="11">
        <f>_xlfn.IFERROR(HLOOKUP(D147,#REF!,29,0),0)</f>
        <v>0</v>
      </c>
      <c r="I147" s="1">
        <v>103.46</v>
      </c>
      <c r="J147" s="1">
        <v>94.91</v>
      </c>
      <c r="K147" s="2">
        <f t="shared" si="4"/>
        <v>-103.46</v>
      </c>
      <c r="L147" s="2">
        <f t="shared" si="5"/>
        <v>-94.91</v>
      </c>
    </row>
    <row r="148" spans="1:12" ht="19.5" customHeight="1">
      <c r="A148" s="8">
        <v>114</v>
      </c>
      <c r="B148" s="30"/>
      <c r="C148" s="30"/>
      <c r="D148" s="9" t="s">
        <v>141</v>
      </c>
      <c r="E148" s="9" t="s">
        <v>445</v>
      </c>
      <c r="F148" s="16" t="s">
        <v>538</v>
      </c>
      <c r="G148" s="10">
        <f>_xlfn.IFERROR(HLOOKUP(D148,#REF!,12,0),0)</f>
        <v>0</v>
      </c>
      <c r="H148" s="11">
        <f>_xlfn.IFERROR(HLOOKUP(D148,#REF!,29,0),0)</f>
        <v>0</v>
      </c>
      <c r="I148" s="1">
        <v>103.46</v>
      </c>
      <c r="J148" s="1">
        <v>94.91</v>
      </c>
      <c r="K148" s="2">
        <f t="shared" si="4"/>
        <v>-103.46</v>
      </c>
      <c r="L148" s="2">
        <f t="shared" si="5"/>
        <v>-94.91</v>
      </c>
    </row>
    <row r="149" spans="1:12" ht="19.5" customHeight="1">
      <c r="A149" s="8">
        <v>115</v>
      </c>
      <c r="B149" s="30"/>
      <c r="C149" s="30"/>
      <c r="D149" s="9" t="s">
        <v>185</v>
      </c>
      <c r="E149" s="9" t="s">
        <v>445</v>
      </c>
      <c r="F149" s="16" t="s">
        <v>445</v>
      </c>
      <c r="G149" s="10">
        <f>_xlfn.IFERROR(HLOOKUP(D149,#REF!,12,0),0)</f>
        <v>0</v>
      </c>
      <c r="H149" s="11">
        <f>_xlfn.IFERROR(HLOOKUP(D149,#REF!,29,0),0)</f>
        <v>0</v>
      </c>
      <c r="I149" s="1">
        <v>103.46</v>
      </c>
      <c r="J149" s="1">
        <v>94.91</v>
      </c>
      <c r="K149" s="2">
        <f t="shared" si="4"/>
        <v>-103.46</v>
      </c>
      <c r="L149" s="2">
        <f t="shared" si="5"/>
        <v>-94.91</v>
      </c>
    </row>
    <row r="150" spans="1:12" ht="19.5" customHeight="1">
      <c r="A150" s="8">
        <v>116</v>
      </c>
      <c r="B150" s="30"/>
      <c r="C150" s="30"/>
      <c r="D150" s="9" t="s">
        <v>192</v>
      </c>
      <c r="E150" s="9" t="s">
        <v>445</v>
      </c>
      <c r="F150" s="16" t="s">
        <v>445</v>
      </c>
      <c r="G150" s="10">
        <f>_xlfn.IFERROR(HLOOKUP(D150,#REF!,12,0),0)</f>
        <v>0</v>
      </c>
      <c r="H150" s="11">
        <f>_xlfn.IFERROR(HLOOKUP(D150,#REF!,29,0),0)</f>
        <v>0</v>
      </c>
      <c r="I150" s="1">
        <v>103.46</v>
      </c>
      <c r="J150" s="1">
        <v>94.91</v>
      </c>
      <c r="K150" s="2">
        <f t="shared" si="4"/>
        <v>-103.46</v>
      </c>
      <c r="L150" s="2">
        <f t="shared" si="5"/>
        <v>-94.91</v>
      </c>
    </row>
    <row r="151" spans="1:12" ht="19.5" customHeight="1">
      <c r="A151" s="8">
        <v>117</v>
      </c>
      <c r="B151" s="30"/>
      <c r="C151" s="30"/>
      <c r="D151" s="9" t="s">
        <v>193</v>
      </c>
      <c r="E151" s="9" t="s">
        <v>445</v>
      </c>
      <c r="F151" s="16" t="s">
        <v>445</v>
      </c>
      <c r="G151" s="10">
        <f>_xlfn.IFERROR(HLOOKUP(D151,#REF!,12,0),0)</f>
        <v>0</v>
      </c>
      <c r="H151" s="11">
        <f>_xlfn.IFERROR(HLOOKUP(D151,#REF!,29,0),0)</f>
        <v>0</v>
      </c>
      <c r="I151" s="1">
        <v>103.46</v>
      </c>
      <c r="J151" s="1">
        <v>94.91</v>
      </c>
      <c r="K151" s="2">
        <f t="shared" si="4"/>
        <v>-103.46</v>
      </c>
      <c r="L151" s="2">
        <f t="shared" si="5"/>
        <v>-94.91</v>
      </c>
    </row>
    <row r="152" spans="1:12" ht="19.5" customHeight="1">
      <c r="A152" s="8">
        <v>118</v>
      </c>
      <c r="B152" s="30"/>
      <c r="C152" s="30"/>
      <c r="D152" s="9" t="s">
        <v>219</v>
      </c>
      <c r="E152" s="9" t="s">
        <v>445</v>
      </c>
      <c r="F152" s="16" t="s">
        <v>567</v>
      </c>
      <c r="G152" s="10">
        <f>_xlfn.IFERROR(HLOOKUP(D152,#REF!,12,0),0)</f>
        <v>0</v>
      </c>
      <c r="H152" s="11">
        <f>_xlfn.IFERROR(HLOOKUP(D152,#REF!,29,0),0)</f>
        <v>0</v>
      </c>
      <c r="I152" s="1">
        <v>103.46</v>
      </c>
      <c r="J152" s="1">
        <v>94.91</v>
      </c>
      <c r="K152" s="2">
        <f t="shared" si="4"/>
        <v>-103.46</v>
      </c>
      <c r="L152" s="2">
        <f t="shared" si="5"/>
        <v>-94.91</v>
      </c>
    </row>
    <row r="153" spans="1:12" ht="19.5" customHeight="1">
      <c r="A153" s="8">
        <v>119</v>
      </c>
      <c r="B153" s="30"/>
      <c r="C153" s="30"/>
      <c r="D153" s="9" t="s">
        <v>890</v>
      </c>
      <c r="E153" s="9" t="s">
        <v>445</v>
      </c>
      <c r="F153" s="16" t="s">
        <v>445</v>
      </c>
      <c r="G153" s="10">
        <f>_xlfn.IFERROR(HLOOKUP(D153,#REF!,12,0),0)</f>
        <v>0</v>
      </c>
      <c r="H153" s="11">
        <f>_xlfn.IFERROR(HLOOKUP(D153,#REF!,29,0),0)</f>
        <v>0</v>
      </c>
      <c r="I153" s="1">
        <v>103.46</v>
      </c>
      <c r="J153" s="1">
        <v>94.91</v>
      </c>
      <c r="K153" s="2">
        <f t="shared" si="4"/>
        <v>-103.46</v>
      </c>
      <c r="L153" s="2">
        <f t="shared" si="5"/>
        <v>-94.91</v>
      </c>
    </row>
    <row r="154" spans="1:12" ht="19.5" customHeight="1">
      <c r="A154" s="8">
        <v>120</v>
      </c>
      <c r="B154" s="30"/>
      <c r="C154" s="30"/>
      <c r="D154" s="9" t="s">
        <v>903</v>
      </c>
      <c r="E154" s="9" t="s">
        <v>445</v>
      </c>
      <c r="F154" s="16" t="s">
        <v>372</v>
      </c>
      <c r="G154" s="10">
        <f>_xlfn.IFERROR(HLOOKUP(D154,#REF!,12,0),0)</f>
        <v>0</v>
      </c>
      <c r="H154" s="11">
        <f>_xlfn.IFERROR(HLOOKUP(D154,#REF!,29,0),0)</f>
        <v>0</v>
      </c>
      <c r="I154" s="1">
        <v>103.46</v>
      </c>
      <c r="J154" s="1">
        <v>94.91</v>
      </c>
      <c r="K154" s="2">
        <f t="shared" si="4"/>
        <v>-103.46</v>
      </c>
      <c r="L154" s="2">
        <f t="shared" si="5"/>
        <v>-94.91</v>
      </c>
    </row>
    <row r="155" spans="1:12" ht="19.5" customHeight="1">
      <c r="A155" s="8"/>
      <c r="B155" s="30"/>
      <c r="C155" s="30"/>
      <c r="D155" s="9"/>
      <c r="E155" s="9"/>
      <c r="F155" s="16"/>
      <c r="G155" s="10"/>
      <c r="H155" s="11"/>
      <c r="I155" s="1"/>
      <c r="J155" s="1"/>
      <c r="K155" s="2"/>
      <c r="L155" s="2"/>
    </row>
    <row r="156" spans="1:12" ht="19.5" customHeight="1">
      <c r="A156" s="8">
        <v>121</v>
      </c>
      <c r="B156" s="30"/>
      <c r="C156" s="30"/>
      <c r="D156" s="9" t="s">
        <v>22</v>
      </c>
      <c r="E156" s="9" t="s">
        <v>254</v>
      </c>
      <c r="F156" s="16" t="s">
        <v>496</v>
      </c>
      <c r="G156" s="10">
        <f>_xlfn.IFERROR(HLOOKUP(D156,#REF!,12,0),0)</f>
        <v>0</v>
      </c>
      <c r="H156" s="11">
        <f>_xlfn.IFERROR(HLOOKUP(D156,#REF!,29,0),0)</f>
        <v>0</v>
      </c>
      <c r="I156" s="1">
        <v>103.46</v>
      </c>
      <c r="J156" s="1">
        <v>94.91</v>
      </c>
      <c r="K156" s="2">
        <f t="shared" si="4"/>
        <v>-103.46</v>
      </c>
      <c r="L156" s="2">
        <f t="shared" si="5"/>
        <v>-94.91</v>
      </c>
    </row>
    <row r="157" spans="1:12" ht="19.5" customHeight="1">
      <c r="A157" s="8">
        <v>122</v>
      </c>
      <c r="B157" s="30"/>
      <c r="C157" s="30"/>
      <c r="D157" s="9" t="s">
        <v>39</v>
      </c>
      <c r="E157" s="9" t="s">
        <v>254</v>
      </c>
      <c r="F157" s="16" t="s">
        <v>272</v>
      </c>
      <c r="G157" s="10">
        <f>_xlfn.IFERROR(HLOOKUP(D157,#REF!,12,0),0)</f>
        <v>0</v>
      </c>
      <c r="H157" s="11">
        <f>_xlfn.IFERROR(HLOOKUP(D157,#REF!,29,0),0)</f>
        <v>0</v>
      </c>
      <c r="I157" s="1">
        <v>103.46</v>
      </c>
      <c r="J157" s="1">
        <v>94.91</v>
      </c>
      <c r="K157" s="2">
        <f t="shared" si="4"/>
        <v>-103.46</v>
      </c>
      <c r="L157" s="2">
        <f t="shared" si="5"/>
        <v>-94.91</v>
      </c>
    </row>
    <row r="158" spans="1:12" ht="19.5" customHeight="1">
      <c r="A158" s="8">
        <v>123</v>
      </c>
      <c r="B158" s="30"/>
      <c r="C158" s="30"/>
      <c r="D158" s="9" t="s">
        <v>113</v>
      </c>
      <c r="E158" s="9" t="s">
        <v>254</v>
      </c>
      <c r="F158" s="16" t="s">
        <v>527</v>
      </c>
      <c r="G158" s="10">
        <f>_xlfn.IFERROR(HLOOKUP(D158,#REF!,12,0),0)</f>
        <v>0</v>
      </c>
      <c r="H158" s="11">
        <f>_xlfn.IFERROR(HLOOKUP(D158,#REF!,29,0),0)</f>
        <v>0</v>
      </c>
      <c r="I158" s="1">
        <v>103.46</v>
      </c>
      <c r="J158" s="1">
        <v>94.91</v>
      </c>
      <c r="K158" s="2">
        <f t="shared" si="4"/>
        <v>-103.46</v>
      </c>
      <c r="L158" s="2">
        <f t="shared" si="5"/>
        <v>-94.91</v>
      </c>
    </row>
    <row r="159" spans="1:12" ht="19.5" customHeight="1">
      <c r="A159" s="8">
        <v>124</v>
      </c>
      <c r="B159" s="30"/>
      <c r="C159" s="30"/>
      <c r="D159" s="9" t="s">
        <v>169</v>
      </c>
      <c r="E159" s="9" t="s">
        <v>254</v>
      </c>
      <c r="F159" s="16" t="s">
        <v>551</v>
      </c>
      <c r="G159" s="10">
        <f>_xlfn.IFERROR(HLOOKUP(D159,#REF!,12,0),0)</f>
        <v>0</v>
      </c>
      <c r="H159" s="11">
        <f>_xlfn.IFERROR(HLOOKUP(D159,#REF!,29,0),0)</f>
        <v>0</v>
      </c>
      <c r="I159" s="1">
        <v>103.46</v>
      </c>
      <c r="J159" s="1">
        <v>94.91</v>
      </c>
      <c r="K159" s="2">
        <f t="shared" si="4"/>
        <v>-103.46</v>
      </c>
      <c r="L159" s="2">
        <f t="shared" si="5"/>
        <v>-94.91</v>
      </c>
    </row>
    <row r="160" spans="1:12" ht="19.5" customHeight="1">
      <c r="A160" s="8"/>
      <c r="B160" s="30"/>
      <c r="C160" s="30"/>
      <c r="D160" s="9"/>
      <c r="E160" s="9"/>
      <c r="F160" s="16"/>
      <c r="G160" s="10"/>
      <c r="H160" s="11"/>
      <c r="I160" s="1"/>
      <c r="J160" s="1"/>
      <c r="K160" s="2"/>
      <c r="L160" s="2"/>
    </row>
    <row r="161" spans="1:12" ht="19.5" customHeight="1">
      <c r="A161" s="8">
        <v>125</v>
      </c>
      <c r="B161" s="30"/>
      <c r="C161" s="30"/>
      <c r="D161" s="9" t="s">
        <v>150</v>
      </c>
      <c r="E161" s="9" t="s">
        <v>375</v>
      </c>
      <c r="F161" s="16" t="s">
        <v>375</v>
      </c>
      <c r="G161" s="10">
        <f>_xlfn.IFERROR(HLOOKUP(D161,#REF!,12,0),0)</f>
        <v>0</v>
      </c>
      <c r="H161" s="11">
        <f>_xlfn.IFERROR(HLOOKUP(D161,#REF!,29,0),0)</f>
        <v>0</v>
      </c>
      <c r="I161" s="1">
        <v>103.46</v>
      </c>
      <c r="J161" s="1">
        <v>94.91</v>
      </c>
      <c r="K161" s="2">
        <f t="shared" si="4"/>
        <v>-103.46</v>
      </c>
      <c r="L161" s="2">
        <f t="shared" si="5"/>
        <v>-94.91</v>
      </c>
    </row>
    <row r="162" spans="1:12" ht="19.5" customHeight="1">
      <c r="A162" s="8">
        <v>126</v>
      </c>
      <c r="B162" s="30"/>
      <c r="C162" s="30"/>
      <c r="D162" s="9" t="s">
        <v>176</v>
      </c>
      <c r="E162" s="9" t="s">
        <v>375</v>
      </c>
      <c r="F162" s="16" t="s">
        <v>375</v>
      </c>
      <c r="G162" s="10">
        <f>_xlfn.IFERROR(HLOOKUP(D162,#REF!,12,0),0)</f>
        <v>0</v>
      </c>
      <c r="H162" s="11">
        <f>_xlfn.IFERROR(HLOOKUP(D162,#REF!,29,0),0)</f>
        <v>0</v>
      </c>
      <c r="I162" s="1">
        <v>103.46</v>
      </c>
      <c r="J162" s="1">
        <v>94.91</v>
      </c>
      <c r="K162" s="2">
        <f t="shared" si="4"/>
        <v>-103.46</v>
      </c>
      <c r="L162" s="2">
        <f t="shared" si="5"/>
        <v>-94.91</v>
      </c>
    </row>
    <row r="163" spans="1:12" ht="19.5" customHeight="1">
      <c r="A163" s="8">
        <v>127</v>
      </c>
      <c r="B163" s="30"/>
      <c r="C163" s="30"/>
      <c r="D163" s="9" t="s">
        <v>189</v>
      </c>
      <c r="E163" s="9" t="s">
        <v>375</v>
      </c>
      <c r="F163" s="16" t="s">
        <v>375</v>
      </c>
      <c r="G163" s="10">
        <f>_xlfn.IFERROR(HLOOKUP(D163,#REF!,12,0),0)</f>
        <v>0</v>
      </c>
      <c r="H163" s="11">
        <f>_xlfn.IFERROR(HLOOKUP(D163,#REF!,29,0),0)</f>
        <v>0</v>
      </c>
      <c r="I163" s="1">
        <v>103.46</v>
      </c>
      <c r="J163" s="1">
        <v>94.91</v>
      </c>
      <c r="K163" s="2">
        <f t="shared" si="4"/>
        <v>-103.46</v>
      </c>
      <c r="L163" s="2">
        <f t="shared" si="5"/>
        <v>-94.91</v>
      </c>
    </row>
    <row r="164" spans="1:12" ht="19.5" customHeight="1">
      <c r="A164" s="8">
        <v>128</v>
      </c>
      <c r="B164" s="30"/>
      <c r="C164" s="30"/>
      <c r="D164" s="9" t="s">
        <v>203</v>
      </c>
      <c r="E164" s="9" t="s">
        <v>375</v>
      </c>
      <c r="F164" s="16" t="s">
        <v>375</v>
      </c>
      <c r="G164" s="10">
        <f>_xlfn.IFERROR(HLOOKUP(D164,#REF!,12,0),0)</f>
        <v>0</v>
      </c>
      <c r="H164" s="11">
        <f>_xlfn.IFERROR(HLOOKUP(D164,#REF!,29,0),0)</f>
        <v>0</v>
      </c>
      <c r="I164" s="1">
        <v>103.46</v>
      </c>
      <c r="J164" s="1">
        <v>94.91</v>
      </c>
      <c r="K164" s="2">
        <f t="shared" si="4"/>
        <v>-103.46</v>
      </c>
      <c r="L164" s="2">
        <f t="shared" si="5"/>
        <v>-94.91</v>
      </c>
    </row>
    <row r="165" spans="1:12" ht="19.5" customHeight="1">
      <c r="A165" s="8">
        <v>129</v>
      </c>
      <c r="B165" s="30"/>
      <c r="C165" s="30"/>
      <c r="D165" s="9" t="s">
        <v>225</v>
      </c>
      <c r="E165" s="9" t="s">
        <v>375</v>
      </c>
      <c r="F165" s="16" t="s">
        <v>375</v>
      </c>
      <c r="G165" s="10">
        <f>_xlfn.IFERROR(HLOOKUP(D165,#REF!,12,0),0)</f>
        <v>0</v>
      </c>
      <c r="H165" s="11">
        <f>_xlfn.IFERROR(HLOOKUP(D165,#REF!,29,0),0)</f>
        <v>0</v>
      </c>
      <c r="I165" s="1">
        <v>103.46</v>
      </c>
      <c r="J165" s="1">
        <v>94.91</v>
      </c>
      <c r="K165" s="2">
        <f t="shared" si="4"/>
        <v>-103.46</v>
      </c>
      <c r="L165" s="2">
        <f t="shared" si="5"/>
        <v>-94.91</v>
      </c>
    </row>
    <row r="166" spans="1:12" ht="19.5" customHeight="1">
      <c r="A166" s="8">
        <v>130</v>
      </c>
      <c r="B166" s="30"/>
      <c r="C166" s="30"/>
      <c r="D166" s="9" t="s">
        <v>230</v>
      </c>
      <c r="E166" s="9" t="s">
        <v>375</v>
      </c>
      <c r="F166" s="16" t="s">
        <v>375</v>
      </c>
      <c r="G166" s="10">
        <f>_xlfn.IFERROR(HLOOKUP(D166,#REF!,12,0),0)</f>
        <v>0</v>
      </c>
      <c r="H166" s="11">
        <f>_xlfn.IFERROR(HLOOKUP(D166,#REF!,29,0),0)</f>
        <v>0</v>
      </c>
      <c r="I166" s="1">
        <v>103.46</v>
      </c>
      <c r="J166" s="1">
        <v>94.91</v>
      </c>
      <c r="K166" s="2">
        <f t="shared" si="4"/>
        <v>-103.46</v>
      </c>
      <c r="L166" s="2">
        <f t="shared" si="5"/>
        <v>-94.91</v>
      </c>
    </row>
    <row r="167" spans="1:12" ht="19.5" customHeight="1">
      <c r="A167" s="8">
        <v>131</v>
      </c>
      <c r="B167" s="30"/>
      <c r="C167" s="30"/>
      <c r="D167" s="9" t="s">
        <v>860</v>
      </c>
      <c r="E167" s="9" t="s">
        <v>375</v>
      </c>
      <c r="F167" s="16" t="s">
        <v>375</v>
      </c>
      <c r="G167" s="10">
        <f>_xlfn.IFERROR(HLOOKUP(D167,#REF!,12,0),0)</f>
        <v>0</v>
      </c>
      <c r="H167" s="11">
        <f>_xlfn.IFERROR(HLOOKUP(D167,#REF!,29,0),0)</f>
        <v>0</v>
      </c>
      <c r="I167" s="1">
        <v>103.46</v>
      </c>
      <c r="J167" s="1">
        <v>94.91</v>
      </c>
      <c r="K167" s="2">
        <f t="shared" si="4"/>
        <v>-103.46</v>
      </c>
      <c r="L167" s="2">
        <f t="shared" si="5"/>
        <v>-94.91</v>
      </c>
    </row>
    <row r="168" spans="1:12" ht="19.5" customHeight="1">
      <c r="A168" s="8">
        <v>132</v>
      </c>
      <c r="B168" s="30"/>
      <c r="C168" s="30"/>
      <c r="D168" s="9" t="s">
        <v>898</v>
      </c>
      <c r="E168" s="9" t="s">
        <v>375</v>
      </c>
      <c r="F168" s="16" t="s">
        <v>951</v>
      </c>
      <c r="G168" s="10">
        <f>_xlfn.IFERROR(HLOOKUP(D168,#REF!,12,0),0)</f>
        <v>0</v>
      </c>
      <c r="H168" s="11">
        <f>_xlfn.IFERROR(HLOOKUP(D168,#REF!,29,0),0)</f>
        <v>0</v>
      </c>
      <c r="I168" s="1">
        <v>103.46</v>
      </c>
      <c r="J168" s="1">
        <v>94.91</v>
      </c>
      <c r="K168" s="2">
        <f t="shared" si="4"/>
        <v>-103.46</v>
      </c>
      <c r="L168" s="2">
        <f t="shared" si="5"/>
        <v>-94.91</v>
      </c>
    </row>
    <row r="169" spans="1:12" ht="19.5" customHeight="1">
      <c r="A169" s="8">
        <v>133</v>
      </c>
      <c r="B169" s="30"/>
      <c r="C169" s="30"/>
      <c r="D169" s="9" t="s">
        <v>906</v>
      </c>
      <c r="E169" s="9" t="s">
        <v>375</v>
      </c>
      <c r="F169" s="16" t="s">
        <v>375</v>
      </c>
      <c r="G169" s="10">
        <f>_xlfn.IFERROR(HLOOKUP(D169,#REF!,12,0),0)</f>
        <v>0</v>
      </c>
      <c r="H169" s="11">
        <f>_xlfn.IFERROR(HLOOKUP(D169,#REF!,29,0),0)</f>
        <v>0</v>
      </c>
      <c r="I169" s="1">
        <v>103.46</v>
      </c>
      <c r="J169" s="1">
        <v>94.91</v>
      </c>
      <c r="K169" s="2">
        <f t="shared" si="4"/>
        <v>-103.46</v>
      </c>
      <c r="L169" s="2">
        <f t="shared" si="5"/>
        <v>-94.91</v>
      </c>
    </row>
    <row r="170" spans="1:12" ht="19.5" customHeight="1">
      <c r="A170" s="8"/>
      <c r="B170" s="30"/>
      <c r="C170" s="30"/>
      <c r="D170" s="9"/>
      <c r="E170" s="9"/>
      <c r="F170" s="16"/>
      <c r="G170" s="10"/>
      <c r="H170" s="11"/>
      <c r="I170" s="1"/>
      <c r="J170" s="1"/>
      <c r="K170" s="2"/>
      <c r="L170" s="2"/>
    </row>
    <row r="171" spans="1:12" ht="19.5" customHeight="1">
      <c r="A171" s="8">
        <v>134</v>
      </c>
      <c r="B171" s="30"/>
      <c r="C171" s="30"/>
      <c r="D171" s="9" t="s">
        <v>17</v>
      </c>
      <c r="E171" s="9" t="s">
        <v>249</v>
      </c>
      <c r="F171" s="16" t="s">
        <v>249</v>
      </c>
      <c r="G171" s="10">
        <f>_xlfn.IFERROR(HLOOKUP(D171,#REF!,12,0),0)</f>
        <v>0</v>
      </c>
      <c r="H171" s="11">
        <f>_xlfn.IFERROR(HLOOKUP(D171,#REF!,29,0),0)</f>
        <v>0</v>
      </c>
      <c r="I171" s="1">
        <v>103.46</v>
      </c>
      <c r="J171" s="1">
        <v>94.91</v>
      </c>
      <c r="K171" s="2">
        <f t="shared" si="4"/>
        <v>-103.46</v>
      </c>
      <c r="L171" s="2">
        <f t="shared" si="5"/>
        <v>-94.91</v>
      </c>
    </row>
    <row r="172" spans="1:12" ht="19.5" customHeight="1">
      <c r="A172" s="8">
        <v>135</v>
      </c>
      <c r="B172" s="30"/>
      <c r="C172" s="30"/>
      <c r="D172" s="9" t="s">
        <v>86</v>
      </c>
      <c r="E172" s="9" t="s">
        <v>249</v>
      </c>
      <c r="F172" s="16" t="s">
        <v>249</v>
      </c>
      <c r="G172" s="10">
        <f>_xlfn.IFERROR(HLOOKUP(D172,#REF!,12,0),0)</f>
        <v>0</v>
      </c>
      <c r="H172" s="11">
        <f>_xlfn.IFERROR(HLOOKUP(D172,#REF!,29,0),0)</f>
        <v>0</v>
      </c>
      <c r="I172" s="1">
        <v>103.46</v>
      </c>
      <c r="J172" s="1">
        <v>94.91</v>
      </c>
      <c r="K172" s="2">
        <f t="shared" si="4"/>
        <v>-103.46</v>
      </c>
      <c r="L172" s="2">
        <f t="shared" si="5"/>
        <v>-94.91</v>
      </c>
    </row>
    <row r="173" spans="1:12" ht="19.5" customHeight="1">
      <c r="A173" s="8"/>
      <c r="B173" s="30"/>
      <c r="C173" s="30"/>
      <c r="D173" s="9"/>
      <c r="E173" s="9"/>
      <c r="F173" s="16"/>
      <c r="G173" s="10"/>
      <c r="H173" s="11"/>
      <c r="I173" s="1"/>
      <c r="J173" s="1"/>
      <c r="K173" s="2"/>
      <c r="L173" s="2"/>
    </row>
    <row r="174" spans="1:12" ht="19.5" customHeight="1">
      <c r="A174" s="8">
        <v>136</v>
      </c>
      <c r="B174" s="30"/>
      <c r="C174" s="30"/>
      <c r="D174" s="9" t="s">
        <v>41</v>
      </c>
      <c r="E174" s="9" t="s">
        <v>274</v>
      </c>
      <c r="F174" s="16" t="s">
        <v>274</v>
      </c>
      <c r="G174" s="10">
        <f>_xlfn.IFERROR(HLOOKUP(D174,#REF!,12,0),0)</f>
        <v>0</v>
      </c>
      <c r="H174" s="11">
        <f>_xlfn.IFERROR(HLOOKUP(D174,#REF!,29,0),0)</f>
        <v>0</v>
      </c>
      <c r="I174" s="1">
        <v>103.46</v>
      </c>
      <c r="J174" s="1">
        <v>94.91</v>
      </c>
      <c r="K174" s="2">
        <f t="shared" si="4"/>
        <v>-103.46</v>
      </c>
      <c r="L174" s="2">
        <f t="shared" si="5"/>
        <v>-94.91</v>
      </c>
    </row>
    <row r="175" spans="1:12" ht="19.5" customHeight="1">
      <c r="A175" s="8">
        <v>137</v>
      </c>
      <c r="B175" s="30"/>
      <c r="C175" s="30"/>
      <c r="D175" s="9" t="s">
        <v>69</v>
      </c>
      <c r="E175" s="9" t="s">
        <v>274</v>
      </c>
      <c r="F175" s="16" t="s">
        <v>299</v>
      </c>
      <c r="G175" s="10">
        <f>_xlfn.IFERROR(HLOOKUP(D175,#REF!,12,0),0)</f>
        <v>0</v>
      </c>
      <c r="H175" s="11">
        <f>_xlfn.IFERROR(HLOOKUP(D175,#REF!,29,0),0)</f>
        <v>0</v>
      </c>
      <c r="I175" s="1">
        <v>103.46</v>
      </c>
      <c r="J175" s="1">
        <v>94.91</v>
      </c>
      <c r="K175" s="2">
        <f t="shared" si="4"/>
        <v>-103.46</v>
      </c>
      <c r="L175" s="2">
        <f t="shared" si="5"/>
        <v>-94.91</v>
      </c>
    </row>
    <row r="176" spans="1:12" ht="19.5" customHeight="1">
      <c r="A176" s="8">
        <v>138</v>
      </c>
      <c r="B176" s="30"/>
      <c r="C176" s="30"/>
      <c r="D176" s="9" t="s">
        <v>71</v>
      </c>
      <c r="E176" s="9" t="s">
        <v>274</v>
      </c>
      <c r="F176" s="16" t="s">
        <v>274</v>
      </c>
      <c r="G176" s="10">
        <f>_xlfn.IFERROR(HLOOKUP(D176,#REF!,12,0),0)</f>
        <v>0</v>
      </c>
      <c r="H176" s="11">
        <f>_xlfn.IFERROR(HLOOKUP(D176,#REF!,29,0),0)</f>
        <v>0</v>
      </c>
      <c r="I176" s="1">
        <v>103.46</v>
      </c>
      <c r="J176" s="1">
        <v>94.91</v>
      </c>
      <c r="K176" s="2">
        <f t="shared" si="4"/>
        <v>-103.46</v>
      </c>
      <c r="L176" s="2">
        <f t="shared" si="5"/>
        <v>-94.91</v>
      </c>
    </row>
    <row r="177" spans="1:12" ht="19.5" customHeight="1">
      <c r="A177" s="8">
        <v>139</v>
      </c>
      <c r="B177" s="30"/>
      <c r="C177" s="30"/>
      <c r="D177" s="9" t="s">
        <v>88</v>
      </c>
      <c r="E177" s="9" t="s">
        <v>274</v>
      </c>
      <c r="F177" s="16" t="s">
        <v>299</v>
      </c>
      <c r="G177" s="10">
        <f>_xlfn.IFERROR(HLOOKUP(D177,#REF!,12,0),0)</f>
        <v>0</v>
      </c>
      <c r="H177" s="11">
        <f>_xlfn.IFERROR(HLOOKUP(D177,#REF!,29,0),0)</f>
        <v>0</v>
      </c>
      <c r="I177" s="1">
        <v>103.46</v>
      </c>
      <c r="J177" s="1">
        <v>94.91</v>
      </c>
      <c r="K177" s="2">
        <f t="shared" si="4"/>
        <v>-103.46</v>
      </c>
      <c r="L177" s="2">
        <f t="shared" si="5"/>
        <v>-94.91</v>
      </c>
    </row>
    <row r="178" spans="1:12" ht="19.5" customHeight="1">
      <c r="A178" s="8">
        <v>140</v>
      </c>
      <c r="B178" s="30"/>
      <c r="C178" s="30"/>
      <c r="D178" s="9" t="s">
        <v>100</v>
      </c>
      <c r="E178" s="9" t="s">
        <v>274</v>
      </c>
      <c r="F178" s="16" t="s">
        <v>274</v>
      </c>
      <c r="G178" s="10">
        <f>_xlfn.IFERROR(HLOOKUP(D178,#REF!,12,0),0)</f>
        <v>0</v>
      </c>
      <c r="H178" s="11">
        <f>_xlfn.IFERROR(HLOOKUP(D178,#REF!,29,0),0)</f>
        <v>0</v>
      </c>
      <c r="I178" s="1">
        <v>103.46</v>
      </c>
      <c r="J178" s="1">
        <v>94.91</v>
      </c>
      <c r="K178" s="2">
        <f t="shared" si="4"/>
        <v>-103.46</v>
      </c>
      <c r="L178" s="2">
        <f t="shared" si="5"/>
        <v>-94.91</v>
      </c>
    </row>
    <row r="179" spans="1:12" ht="19.5" customHeight="1">
      <c r="A179" s="8">
        <v>141</v>
      </c>
      <c r="B179" s="30"/>
      <c r="C179" s="30"/>
      <c r="D179" s="9" t="s">
        <v>132</v>
      </c>
      <c r="E179" s="9" t="s">
        <v>274</v>
      </c>
      <c r="F179" s="16" t="s">
        <v>274</v>
      </c>
      <c r="G179" s="10">
        <f>_xlfn.IFERROR(HLOOKUP(D179,#REF!,12,0),0)</f>
        <v>0</v>
      </c>
      <c r="H179" s="11">
        <f>_xlfn.IFERROR(HLOOKUP(D179,#REF!,29,0),0)</f>
        <v>0</v>
      </c>
      <c r="I179" s="1">
        <v>103.46</v>
      </c>
      <c r="J179" s="1">
        <v>94.91</v>
      </c>
      <c r="K179" s="2">
        <f t="shared" si="4"/>
        <v>-103.46</v>
      </c>
      <c r="L179" s="2">
        <f t="shared" si="5"/>
        <v>-94.91</v>
      </c>
    </row>
    <row r="180" spans="1:12" ht="19.5" customHeight="1">
      <c r="A180" s="8">
        <v>142</v>
      </c>
      <c r="B180" s="30"/>
      <c r="C180" s="30"/>
      <c r="D180" s="9" t="s">
        <v>212</v>
      </c>
      <c r="E180" s="9" t="s">
        <v>274</v>
      </c>
      <c r="F180" s="16" t="s">
        <v>274</v>
      </c>
      <c r="G180" s="10">
        <f>_xlfn.IFERROR(HLOOKUP(D180,#REF!,12,0),0)</f>
        <v>0</v>
      </c>
      <c r="H180" s="11">
        <f>_xlfn.IFERROR(HLOOKUP(D180,#REF!,29,0),0)</f>
        <v>0</v>
      </c>
      <c r="I180" s="1">
        <v>103.46</v>
      </c>
      <c r="J180" s="1">
        <v>94.91</v>
      </c>
      <c r="K180" s="2">
        <f t="shared" si="4"/>
        <v>-103.46</v>
      </c>
      <c r="L180" s="2">
        <f t="shared" si="5"/>
        <v>-94.91</v>
      </c>
    </row>
    <row r="181" spans="1:12" ht="19.5" customHeight="1">
      <c r="A181" s="8">
        <v>143</v>
      </c>
      <c r="B181" s="30"/>
      <c r="C181" s="30"/>
      <c r="D181" s="9" t="s">
        <v>223</v>
      </c>
      <c r="E181" s="9" t="s">
        <v>274</v>
      </c>
      <c r="F181" s="16" t="s">
        <v>569</v>
      </c>
      <c r="G181" s="10">
        <f>_xlfn.IFERROR(HLOOKUP(D181,#REF!,12,0),0)</f>
        <v>0</v>
      </c>
      <c r="H181" s="11">
        <f>_xlfn.IFERROR(HLOOKUP(D181,#REF!,29,0),0)</f>
        <v>0</v>
      </c>
      <c r="I181" s="1">
        <v>103.46</v>
      </c>
      <c r="J181" s="1">
        <v>94.91</v>
      </c>
      <c r="K181" s="2">
        <f t="shared" si="4"/>
        <v>-103.46</v>
      </c>
      <c r="L181" s="2">
        <f t="shared" si="5"/>
        <v>-94.91</v>
      </c>
    </row>
    <row r="182" spans="1:12" ht="19.5" customHeight="1">
      <c r="A182" s="8">
        <v>144</v>
      </c>
      <c r="B182" s="30"/>
      <c r="C182" s="30"/>
      <c r="D182" s="9" t="s">
        <v>894</v>
      </c>
      <c r="E182" s="9" t="s">
        <v>274</v>
      </c>
      <c r="F182" s="16" t="s">
        <v>274</v>
      </c>
      <c r="G182" s="10">
        <f>_xlfn.IFERROR(HLOOKUP(D182,#REF!,12,0),0)</f>
        <v>0</v>
      </c>
      <c r="H182" s="11">
        <f>_xlfn.IFERROR(HLOOKUP(D182,#REF!,29,0),0)</f>
        <v>0</v>
      </c>
      <c r="I182" s="1">
        <v>103.46</v>
      </c>
      <c r="J182" s="1">
        <v>94.91</v>
      </c>
      <c r="K182" s="2">
        <f t="shared" si="4"/>
        <v>-103.46</v>
      </c>
      <c r="L182" s="2">
        <f t="shared" si="5"/>
        <v>-94.91</v>
      </c>
    </row>
    <row r="183" spans="1:12" ht="19.5" customHeight="1">
      <c r="A183" s="8"/>
      <c r="B183" s="30"/>
      <c r="C183" s="30"/>
      <c r="D183" s="9"/>
      <c r="E183" s="9"/>
      <c r="F183" s="16"/>
      <c r="G183" s="10"/>
      <c r="H183" s="11"/>
      <c r="I183" s="1"/>
      <c r="J183" s="1"/>
      <c r="K183" s="2"/>
      <c r="L183" s="2"/>
    </row>
    <row r="184" spans="1:12" ht="19.5" customHeight="1">
      <c r="A184" s="8">
        <v>145</v>
      </c>
      <c r="B184" s="30"/>
      <c r="C184" s="30"/>
      <c r="D184" s="9" t="s">
        <v>155</v>
      </c>
      <c r="E184" s="9" t="s">
        <v>478</v>
      </c>
      <c r="F184" s="16" t="s">
        <v>478</v>
      </c>
      <c r="G184" s="10">
        <f>_xlfn.IFERROR(HLOOKUP(D184,#REF!,12,0),0)</f>
        <v>0</v>
      </c>
      <c r="H184" s="11">
        <f>_xlfn.IFERROR(HLOOKUP(D184,#REF!,29,0),0)</f>
        <v>0</v>
      </c>
      <c r="I184" s="1">
        <v>103.46</v>
      </c>
      <c r="J184" s="1">
        <v>94.91</v>
      </c>
      <c r="K184" s="2">
        <f t="shared" si="4"/>
        <v>-103.46</v>
      </c>
      <c r="L184" s="2">
        <f t="shared" si="5"/>
        <v>-94.91</v>
      </c>
    </row>
    <row r="185" spans="1:12" ht="19.5" customHeight="1">
      <c r="A185" s="8">
        <v>146</v>
      </c>
      <c r="B185" s="30"/>
      <c r="C185" s="30"/>
      <c r="D185" s="9" t="s">
        <v>163</v>
      </c>
      <c r="E185" s="9" t="s">
        <v>478</v>
      </c>
      <c r="F185" s="16" t="s">
        <v>547</v>
      </c>
      <c r="G185" s="10">
        <f>_xlfn.IFERROR(HLOOKUP(D185,#REF!,12,0),0)</f>
        <v>0</v>
      </c>
      <c r="H185" s="11">
        <f>_xlfn.IFERROR(HLOOKUP(D185,#REF!,29,0),0)</f>
        <v>0</v>
      </c>
      <c r="I185" s="1">
        <v>103.46</v>
      </c>
      <c r="J185" s="1">
        <v>94.91</v>
      </c>
      <c r="K185" s="2">
        <f t="shared" si="4"/>
        <v>-103.46</v>
      </c>
      <c r="L185" s="2">
        <f t="shared" si="5"/>
        <v>-94.91</v>
      </c>
    </row>
    <row r="186" spans="1:12" ht="19.5" customHeight="1">
      <c r="A186" s="8">
        <v>147</v>
      </c>
      <c r="B186" s="30"/>
      <c r="C186" s="30"/>
      <c r="D186" s="9" t="s">
        <v>859</v>
      </c>
      <c r="E186" s="9" t="s">
        <v>478</v>
      </c>
      <c r="F186" s="16" t="s">
        <v>478</v>
      </c>
      <c r="G186" s="10">
        <f>_xlfn.IFERROR(HLOOKUP(D186,#REF!,12,0),0)</f>
        <v>0</v>
      </c>
      <c r="H186" s="11">
        <f>_xlfn.IFERROR(HLOOKUP(D186,#REF!,29,0),0)</f>
        <v>0</v>
      </c>
      <c r="I186" s="1">
        <v>103.46</v>
      </c>
      <c r="J186" s="1">
        <v>94.91</v>
      </c>
      <c r="K186" s="2">
        <f t="shared" si="4"/>
        <v>-103.46</v>
      </c>
      <c r="L186" s="2">
        <f t="shared" si="5"/>
        <v>-94.91</v>
      </c>
    </row>
    <row r="187" spans="1:12" ht="19.5" customHeight="1">
      <c r="A187" s="8"/>
      <c r="B187" s="30"/>
      <c r="C187" s="30"/>
      <c r="D187" s="9"/>
      <c r="E187" s="9"/>
      <c r="F187" s="16"/>
      <c r="G187" s="10"/>
      <c r="H187" s="11"/>
      <c r="I187" s="1"/>
      <c r="J187" s="1"/>
      <c r="K187" s="2"/>
      <c r="L187" s="2"/>
    </row>
    <row r="188" spans="1:12" ht="19.5" customHeight="1">
      <c r="A188" s="8">
        <v>148</v>
      </c>
      <c r="B188" s="30"/>
      <c r="C188" s="30"/>
      <c r="D188" s="9" t="s">
        <v>27</v>
      </c>
      <c r="E188" s="9" t="s">
        <v>304</v>
      </c>
      <c r="F188" s="16" t="s">
        <v>259</v>
      </c>
      <c r="G188" s="18">
        <f>_xlfn.IFERROR(HLOOKUP(D188,#REF!,12,0),0)</f>
        <v>0</v>
      </c>
      <c r="H188" s="11">
        <f>_xlfn.IFERROR(HLOOKUP(D188,#REF!,29,0),0)</f>
        <v>0</v>
      </c>
      <c r="I188" s="1">
        <v>103.46</v>
      </c>
      <c r="J188" s="1">
        <v>94.91</v>
      </c>
      <c r="K188" s="2">
        <f t="shared" si="4"/>
        <v>-103.46</v>
      </c>
      <c r="L188" s="2">
        <f t="shared" si="5"/>
        <v>-94.91</v>
      </c>
    </row>
    <row r="189" spans="1:12" ht="19.5" customHeight="1">
      <c r="A189" s="8">
        <v>149</v>
      </c>
      <c r="B189" s="30"/>
      <c r="C189" s="30"/>
      <c r="D189" s="9" t="s">
        <v>61</v>
      </c>
      <c r="E189" s="9" t="s">
        <v>304</v>
      </c>
      <c r="F189" s="16" t="s">
        <v>506</v>
      </c>
      <c r="G189" s="10">
        <f>_xlfn.IFERROR(HLOOKUP(D189,#REF!,12,0),0)</f>
        <v>0</v>
      </c>
      <c r="H189" s="11">
        <f>_xlfn.IFERROR(HLOOKUP(D189,#REF!,29,0),0)</f>
        <v>0</v>
      </c>
      <c r="I189" s="1">
        <v>103.46</v>
      </c>
      <c r="J189" s="1">
        <v>94.91</v>
      </c>
      <c r="K189" s="2">
        <f t="shared" si="4"/>
        <v>-103.46</v>
      </c>
      <c r="L189" s="2">
        <f t="shared" si="5"/>
        <v>-94.91</v>
      </c>
    </row>
    <row r="190" spans="1:12" ht="19.5" customHeight="1">
      <c r="A190" s="8">
        <v>150</v>
      </c>
      <c r="B190" s="30"/>
      <c r="C190" s="30"/>
      <c r="D190" s="9" t="s">
        <v>73</v>
      </c>
      <c r="E190" s="9" t="s">
        <v>304</v>
      </c>
      <c r="F190" s="16" t="s">
        <v>511</v>
      </c>
      <c r="G190" s="10">
        <f>_xlfn.IFERROR(HLOOKUP(D190,#REF!,12,0),0)</f>
        <v>0</v>
      </c>
      <c r="H190" s="11">
        <f>_xlfn.IFERROR(HLOOKUP(D190,#REF!,29,0),0)</f>
        <v>0</v>
      </c>
      <c r="I190" s="1">
        <v>103.46</v>
      </c>
      <c r="J190" s="1">
        <v>94.91</v>
      </c>
      <c r="K190" s="2">
        <f t="shared" si="4"/>
        <v>-103.46</v>
      </c>
      <c r="L190" s="2">
        <f t="shared" si="5"/>
        <v>-94.91</v>
      </c>
    </row>
    <row r="191" spans="1:12" ht="19.5" customHeight="1">
      <c r="A191" s="8">
        <v>151</v>
      </c>
      <c r="B191" s="30"/>
      <c r="C191" s="30"/>
      <c r="D191" s="9" t="s">
        <v>77</v>
      </c>
      <c r="E191" s="9" t="s">
        <v>304</v>
      </c>
      <c r="F191" s="16" t="s">
        <v>304</v>
      </c>
      <c r="G191" s="10">
        <f>_xlfn.IFERROR(HLOOKUP(D191,#REF!,12,0),0)</f>
        <v>0</v>
      </c>
      <c r="H191" s="11">
        <f>_xlfn.IFERROR(HLOOKUP(D191,#REF!,29,0),0)</f>
        <v>0</v>
      </c>
      <c r="I191" s="1">
        <v>103.46</v>
      </c>
      <c r="J191" s="1">
        <v>94.91</v>
      </c>
      <c r="K191" s="2">
        <f t="shared" si="4"/>
        <v>-103.46</v>
      </c>
      <c r="L191" s="2">
        <f t="shared" si="5"/>
        <v>-94.91</v>
      </c>
    </row>
    <row r="192" spans="1:12" ht="19.5" customHeight="1">
      <c r="A192" s="8">
        <v>152</v>
      </c>
      <c r="B192" s="30"/>
      <c r="C192" s="30"/>
      <c r="D192" s="9" t="s">
        <v>117</v>
      </c>
      <c r="E192" s="9" t="s">
        <v>304</v>
      </c>
      <c r="F192" s="16" t="s">
        <v>304</v>
      </c>
      <c r="G192" s="10">
        <f>_xlfn.IFERROR(HLOOKUP(D192,#REF!,12,0),0)</f>
        <v>0</v>
      </c>
      <c r="H192" s="11">
        <f>_xlfn.IFERROR(HLOOKUP(D192,#REF!,29,0),0)</f>
        <v>0</v>
      </c>
      <c r="I192" s="1">
        <v>103.46</v>
      </c>
      <c r="J192" s="1">
        <v>94.91</v>
      </c>
      <c r="K192" s="2">
        <f t="shared" si="4"/>
        <v>-103.46</v>
      </c>
      <c r="L192" s="2">
        <f t="shared" si="5"/>
        <v>-94.91</v>
      </c>
    </row>
    <row r="193" spans="1:12" ht="19.5" customHeight="1">
      <c r="A193" s="8">
        <v>153</v>
      </c>
      <c r="B193" s="30"/>
      <c r="C193" s="30"/>
      <c r="D193" s="9" t="s">
        <v>157</v>
      </c>
      <c r="E193" s="9" t="s">
        <v>304</v>
      </c>
      <c r="F193" s="16" t="s">
        <v>259</v>
      </c>
      <c r="G193" s="10">
        <f>_xlfn.IFERROR(HLOOKUP(D193,#REF!,12,0),0)</f>
        <v>0</v>
      </c>
      <c r="H193" s="11">
        <f>_xlfn.IFERROR(HLOOKUP(D193,#REF!,29,0),0)</f>
        <v>0</v>
      </c>
      <c r="I193" s="1">
        <v>103.46</v>
      </c>
      <c r="J193" s="1">
        <v>94.91</v>
      </c>
      <c r="K193" s="2">
        <f t="shared" si="4"/>
        <v>-103.46</v>
      </c>
      <c r="L193" s="2">
        <f t="shared" si="5"/>
        <v>-94.91</v>
      </c>
    </row>
    <row r="194" spans="1:12" ht="19.5" customHeight="1">
      <c r="A194" s="8">
        <v>154</v>
      </c>
      <c r="B194" s="30"/>
      <c r="C194" s="30"/>
      <c r="D194" s="9" t="s">
        <v>227</v>
      </c>
      <c r="E194" s="9" t="s">
        <v>304</v>
      </c>
      <c r="F194" s="16" t="s">
        <v>304</v>
      </c>
      <c r="G194" s="10">
        <f>_xlfn.IFERROR(HLOOKUP(D194,#REF!,12,0),0)</f>
        <v>0</v>
      </c>
      <c r="H194" s="11">
        <f>_xlfn.IFERROR(HLOOKUP(D194,#REF!,29,0),0)</f>
        <v>0</v>
      </c>
      <c r="I194" s="1">
        <v>103.46</v>
      </c>
      <c r="J194" s="1">
        <v>94.91</v>
      </c>
      <c r="K194" s="2">
        <f t="shared" si="4"/>
        <v>-103.46</v>
      </c>
      <c r="L194" s="2">
        <f t="shared" si="5"/>
        <v>-94.91</v>
      </c>
    </row>
    <row r="195" spans="1:12" ht="19.5" customHeight="1">
      <c r="A195" s="8">
        <v>155</v>
      </c>
      <c r="B195" s="30"/>
      <c r="C195" s="30"/>
      <c r="D195" s="9" t="s">
        <v>848</v>
      </c>
      <c r="E195" s="9" t="s">
        <v>304</v>
      </c>
      <c r="F195" s="16" t="s">
        <v>916</v>
      </c>
      <c r="G195" s="10">
        <f>_xlfn.IFERROR(HLOOKUP(D195,#REF!,12,0),0)</f>
        <v>0</v>
      </c>
      <c r="H195" s="11">
        <f>_xlfn.IFERROR(HLOOKUP(D195,#REF!,29,0),0)</f>
        <v>0</v>
      </c>
      <c r="I195" s="1">
        <v>103.46</v>
      </c>
      <c r="J195" s="1">
        <v>94.91</v>
      </c>
      <c r="K195" s="2">
        <f t="shared" si="4"/>
        <v>-103.46</v>
      </c>
      <c r="L195" s="2">
        <f t="shared" si="5"/>
        <v>-94.91</v>
      </c>
    </row>
    <row r="196" spans="1:12" ht="19.5" customHeight="1">
      <c r="A196" s="8"/>
      <c r="B196" s="30"/>
      <c r="C196" s="30"/>
      <c r="D196" s="9"/>
      <c r="E196" s="9"/>
      <c r="F196" s="16"/>
      <c r="G196" s="10"/>
      <c r="H196" s="11"/>
      <c r="I196" s="1"/>
      <c r="J196" s="1"/>
      <c r="K196" s="2"/>
      <c r="L196" s="2"/>
    </row>
    <row r="197" spans="1:12" ht="19.5" customHeight="1">
      <c r="A197" s="8">
        <v>156</v>
      </c>
      <c r="B197" s="30"/>
      <c r="C197" s="30"/>
      <c r="D197" s="9" t="s">
        <v>106</v>
      </c>
      <c r="E197" s="9" t="s">
        <v>392</v>
      </c>
      <c r="F197" s="16" t="s">
        <v>524</v>
      </c>
      <c r="G197" s="10">
        <f>_xlfn.IFERROR(HLOOKUP(D197,#REF!,12,0),0)</f>
        <v>0</v>
      </c>
      <c r="H197" s="11">
        <f>_xlfn.IFERROR(HLOOKUP(D197,#REF!,29,0),0)</f>
        <v>0</v>
      </c>
      <c r="I197" s="1">
        <v>103.46</v>
      </c>
      <c r="J197" s="1">
        <v>94.91</v>
      </c>
      <c r="K197" s="2">
        <f t="shared" si="4"/>
        <v>-103.46</v>
      </c>
      <c r="L197" s="2">
        <f t="shared" si="5"/>
        <v>-94.91</v>
      </c>
    </row>
    <row r="198" spans="1:12" ht="19.5" customHeight="1">
      <c r="A198" s="8">
        <v>157</v>
      </c>
      <c r="B198" s="30"/>
      <c r="C198" s="30"/>
      <c r="D198" s="9" t="s">
        <v>167</v>
      </c>
      <c r="E198" s="9" t="s">
        <v>392</v>
      </c>
      <c r="F198" s="16" t="s">
        <v>392</v>
      </c>
      <c r="G198" s="10">
        <f>_xlfn.IFERROR(HLOOKUP(D198,#REF!,12,0),0)</f>
        <v>0</v>
      </c>
      <c r="H198" s="11">
        <f>_xlfn.IFERROR(HLOOKUP(D198,#REF!,29,0),0)</f>
        <v>0</v>
      </c>
      <c r="I198" s="1">
        <v>103.46</v>
      </c>
      <c r="J198" s="1">
        <v>94.91</v>
      </c>
      <c r="K198" s="2">
        <f t="shared" si="4"/>
        <v>-103.46</v>
      </c>
      <c r="L198" s="2">
        <f t="shared" si="5"/>
        <v>-94.91</v>
      </c>
    </row>
    <row r="199" spans="1:12" ht="19.5" customHeight="1">
      <c r="A199" s="8">
        <v>158</v>
      </c>
      <c r="B199" s="30"/>
      <c r="C199" s="30"/>
      <c r="D199" s="9" t="s">
        <v>184</v>
      </c>
      <c r="E199" s="9" t="s">
        <v>392</v>
      </c>
      <c r="F199" s="16" t="s">
        <v>557</v>
      </c>
      <c r="G199" s="10">
        <f>_xlfn.IFERROR(HLOOKUP(D199,#REF!,12,0),0)</f>
        <v>0</v>
      </c>
      <c r="H199" s="11">
        <f>_xlfn.IFERROR(HLOOKUP(D199,#REF!,29,0),0)</f>
        <v>0</v>
      </c>
      <c r="I199" s="1">
        <v>103.46</v>
      </c>
      <c r="J199" s="1">
        <v>94.91</v>
      </c>
      <c r="K199" s="2">
        <f aca="true" t="shared" si="6" ref="K199:K262">G199-I199</f>
        <v>-103.46</v>
      </c>
      <c r="L199" s="2">
        <f aca="true" t="shared" si="7" ref="L199:L262">H199-J199</f>
        <v>-94.91</v>
      </c>
    </row>
    <row r="200" spans="1:12" ht="19.5" customHeight="1">
      <c r="A200" s="8">
        <v>159</v>
      </c>
      <c r="B200" s="30"/>
      <c r="C200" s="30"/>
      <c r="D200" s="9" t="s">
        <v>839</v>
      </c>
      <c r="E200" s="9" t="s">
        <v>392</v>
      </c>
      <c r="F200" s="16" t="s">
        <v>392</v>
      </c>
      <c r="G200" s="10">
        <f>_xlfn.IFERROR(HLOOKUP(D200,#REF!,12,0),0)</f>
        <v>0</v>
      </c>
      <c r="H200" s="11">
        <f>_xlfn.IFERROR(HLOOKUP(D200,#REF!,29,0),0)</f>
        <v>0</v>
      </c>
      <c r="I200" s="1">
        <v>103.46</v>
      </c>
      <c r="J200" s="1">
        <v>94.91</v>
      </c>
      <c r="K200" s="2">
        <f t="shared" si="6"/>
        <v>-103.46</v>
      </c>
      <c r="L200" s="2">
        <f t="shared" si="7"/>
        <v>-94.91</v>
      </c>
    </row>
    <row r="201" spans="1:12" ht="19.5" customHeight="1">
      <c r="A201" s="8"/>
      <c r="B201" s="30"/>
      <c r="C201" s="30"/>
      <c r="D201" s="9"/>
      <c r="E201" s="9"/>
      <c r="F201" s="16"/>
      <c r="G201" s="10"/>
      <c r="H201" s="11"/>
      <c r="I201" s="1"/>
      <c r="J201" s="1"/>
      <c r="K201" s="2"/>
      <c r="L201" s="2"/>
    </row>
    <row r="202" spans="1:12" ht="19.5" customHeight="1">
      <c r="A202" s="8">
        <v>160</v>
      </c>
      <c r="B202" s="30"/>
      <c r="C202" s="30"/>
      <c r="D202" s="9" t="s">
        <v>13</v>
      </c>
      <c r="E202" s="9" t="s">
        <v>459</v>
      </c>
      <c r="F202" s="16" t="s">
        <v>459</v>
      </c>
      <c r="G202" s="10">
        <f>_xlfn.IFERROR(HLOOKUP(D202,#REF!,12,0),0)</f>
        <v>0</v>
      </c>
      <c r="H202" s="11">
        <f>_xlfn.IFERROR(HLOOKUP(D202,#REF!,29,0),0)</f>
        <v>0</v>
      </c>
      <c r="I202" s="1">
        <v>103.46</v>
      </c>
      <c r="J202" s="1">
        <v>94.91</v>
      </c>
      <c r="K202" s="2">
        <f t="shared" si="6"/>
        <v>-103.46</v>
      </c>
      <c r="L202" s="2">
        <f t="shared" si="7"/>
        <v>-94.91</v>
      </c>
    </row>
    <row r="203" spans="1:12" ht="19.5" customHeight="1">
      <c r="A203" s="8"/>
      <c r="B203" s="30"/>
      <c r="C203" s="30"/>
      <c r="D203" s="9"/>
      <c r="E203" s="9"/>
      <c r="F203" s="16"/>
      <c r="G203" s="10"/>
      <c r="H203" s="11"/>
      <c r="I203" s="1"/>
      <c r="J203" s="1"/>
      <c r="K203" s="2"/>
      <c r="L203" s="2"/>
    </row>
    <row r="204" spans="1:12" ht="19.5" customHeight="1">
      <c r="A204" s="8">
        <v>161</v>
      </c>
      <c r="B204" s="30"/>
      <c r="C204" s="30"/>
      <c r="D204" s="9" t="s">
        <v>149</v>
      </c>
      <c r="E204" s="9" t="s">
        <v>374</v>
      </c>
      <c r="F204" s="16" t="s">
        <v>374</v>
      </c>
      <c r="G204" s="10">
        <f>_xlfn.IFERROR(HLOOKUP(D204,#REF!,12,0),0)</f>
        <v>0</v>
      </c>
      <c r="H204" s="11">
        <f>_xlfn.IFERROR(HLOOKUP(D204,#REF!,29,0),0)</f>
        <v>0</v>
      </c>
      <c r="I204" s="1">
        <v>103.46</v>
      </c>
      <c r="J204" s="1">
        <v>94.91</v>
      </c>
      <c r="K204" s="2">
        <f t="shared" si="6"/>
        <v>-103.46</v>
      </c>
      <c r="L204" s="2">
        <f t="shared" si="7"/>
        <v>-94.91</v>
      </c>
    </row>
    <row r="205" spans="1:12" ht="19.5" customHeight="1">
      <c r="A205" s="8">
        <v>162</v>
      </c>
      <c r="B205" s="30"/>
      <c r="C205" s="30"/>
      <c r="D205" s="9" t="s">
        <v>168</v>
      </c>
      <c r="E205" s="9" t="s">
        <v>374</v>
      </c>
      <c r="F205" s="16" t="s">
        <v>550</v>
      </c>
      <c r="G205" s="10">
        <f>_xlfn.IFERROR(HLOOKUP(D205,#REF!,12,0),0)</f>
        <v>0</v>
      </c>
      <c r="H205" s="11">
        <f>_xlfn.IFERROR(HLOOKUP(D205,#REF!,29,0),0)</f>
        <v>0</v>
      </c>
      <c r="I205" s="1">
        <v>103.46</v>
      </c>
      <c r="J205" s="1">
        <v>94.91</v>
      </c>
      <c r="K205" s="2">
        <f t="shared" si="6"/>
        <v>-103.46</v>
      </c>
      <c r="L205" s="2">
        <f t="shared" si="7"/>
        <v>-94.91</v>
      </c>
    </row>
    <row r="206" spans="1:12" ht="19.5" customHeight="1">
      <c r="A206" s="8">
        <v>163</v>
      </c>
      <c r="B206" s="30"/>
      <c r="C206" s="30"/>
      <c r="D206" s="9" t="s">
        <v>186</v>
      </c>
      <c r="E206" s="9" t="s">
        <v>374</v>
      </c>
      <c r="F206" s="16" t="s">
        <v>558</v>
      </c>
      <c r="G206" s="10">
        <f>_xlfn.IFERROR(HLOOKUP(D206,#REF!,12,0),0)</f>
        <v>0</v>
      </c>
      <c r="H206" s="11">
        <f>_xlfn.IFERROR(HLOOKUP(D206,#REF!,29,0),0)</f>
        <v>0</v>
      </c>
      <c r="I206" s="1">
        <v>103.46</v>
      </c>
      <c r="J206" s="1">
        <v>94.91</v>
      </c>
      <c r="K206" s="2">
        <f t="shared" si="6"/>
        <v>-103.46</v>
      </c>
      <c r="L206" s="2">
        <f t="shared" si="7"/>
        <v>-94.91</v>
      </c>
    </row>
    <row r="207" spans="1:12" ht="19.5" customHeight="1">
      <c r="A207" s="8">
        <v>164</v>
      </c>
      <c r="B207" s="30"/>
      <c r="C207" s="30"/>
      <c r="D207" s="9" t="s">
        <v>852</v>
      </c>
      <c r="E207" s="9" t="s">
        <v>374</v>
      </c>
      <c r="F207" s="16" t="s">
        <v>941</v>
      </c>
      <c r="G207" s="10">
        <f>_xlfn.IFERROR(HLOOKUP(D207,#REF!,12,0),0)</f>
        <v>0</v>
      </c>
      <c r="H207" s="11">
        <f>_xlfn.IFERROR(HLOOKUP(D207,#REF!,29,0),0)</f>
        <v>0</v>
      </c>
      <c r="I207" s="1">
        <v>103.46</v>
      </c>
      <c r="J207" s="1">
        <v>94.91</v>
      </c>
      <c r="K207" s="2">
        <f t="shared" si="6"/>
        <v>-103.46</v>
      </c>
      <c r="L207" s="2">
        <f t="shared" si="7"/>
        <v>-94.91</v>
      </c>
    </row>
    <row r="208" spans="1:12" ht="19.5" customHeight="1">
      <c r="A208" s="8"/>
      <c r="B208" s="30"/>
      <c r="C208" s="30"/>
      <c r="D208" s="9"/>
      <c r="E208" s="9"/>
      <c r="F208" s="16"/>
      <c r="G208" s="10"/>
      <c r="H208" s="11"/>
      <c r="I208" s="1"/>
      <c r="J208" s="1"/>
      <c r="K208" s="2"/>
      <c r="L208" s="2"/>
    </row>
    <row r="209" spans="1:12" ht="19.5" customHeight="1">
      <c r="A209" s="8">
        <v>165</v>
      </c>
      <c r="B209" s="30"/>
      <c r="C209" s="30"/>
      <c r="D209" s="9" t="s">
        <v>24</v>
      </c>
      <c r="E209" s="9" t="s">
        <v>293</v>
      </c>
      <c r="F209" s="16" t="s">
        <v>293</v>
      </c>
      <c r="G209" s="10">
        <f>_xlfn.IFERROR(HLOOKUP(D209,#REF!,12,0),0)</f>
        <v>0</v>
      </c>
      <c r="H209" s="11">
        <f>_xlfn.IFERROR(HLOOKUP(D209,#REF!,29,0),0)</f>
        <v>0</v>
      </c>
      <c r="I209" s="1">
        <v>103.46</v>
      </c>
      <c r="J209" s="1">
        <v>94.91</v>
      </c>
      <c r="K209" s="2">
        <f t="shared" si="6"/>
        <v>-103.46</v>
      </c>
      <c r="L209" s="2">
        <f t="shared" si="7"/>
        <v>-94.91</v>
      </c>
    </row>
    <row r="210" spans="1:12" ht="19.5" customHeight="1">
      <c r="A210" s="8">
        <v>166</v>
      </c>
      <c r="B210" s="30"/>
      <c r="C210" s="30"/>
      <c r="D210" s="9" t="s">
        <v>25</v>
      </c>
      <c r="E210" s="9" t="s">
        <v>293</v>
      </c>
      <c r="F210" s="16" t="s">
        <v>497</v>
      </c>
      <c r="G210" s="10">
        <f>_xlfn.IFERROR(HLOOKUP(D210,#REF!,12,0),0)</f>
        <v>0</v>
      </c>
      <c r="H210" s="11">
        <f>_xlfn.IFERROR(HLOOKUP(D210,#REF!,29,0),0)</f>
        <v>0</v>
      </c>
      <c r="I210" s="1">
        <v>103.46</v>
      </c>
      <c r="J210" s="1">
        <v>94.91</v>
      </c>
      <c r="K210" s="2">
        <f t="shared" si="6"/>
        <v>-103.46</v>
      </c>
      <c r="L210" s="2">
        <f t="shared" si="7"/>
        <v>-94.91</v>
      </c>
    </row>
    <row r="211" spans="1:12" ht="19.5" customHeight="1">
      <c r="A211" s="8">
        <v>167</v>
      </c>
      <c r="B211" s="30"/>
      <c r="C211" s="30"/>
      <c r="D211" s="9" t="s">
        <v>36</v>
      </c>
      <c r="E211" s="9" t="s">
        <v>293</v>
      </c>
      <c r="F211" s="16" t="s">
        <v>293</v>
      </c>
      <c r="G211" s="10">
        <f>_xlfn.IFERROR(HLOOKUP(D211,#REF!,12,0),0)</f>
        <v>0</v>
      </c>
      <c r="H211" s="11">
        <f>_xlfn.IFERROR(HLOOKUP(D211,#REF!,29,0),0)</f>
        <v>0</v>
      </c>
      <c r="I211" s="1">
        <v>103.46</v>
      </c>
      <c r="J211" s="1">
        <v>94.91</v>
      </c>
      <c r="K211" s="2">
        <f t="shared" si="6"/>
        <v>-103.46</v>
      </c>
      <c r="L211" s="2">
        <f t="shared" si="7"/>
        <v>-94.91</v>
      </c>
    </row>
    <row r="212" spans="1:12" ht="19.5" customHeight="1">
      <c r="A212" s="8">
        <v>168</v>
      </c>
      <c r="B212" s="30"/>
      <c r="C212" s="30"/>
      <c r="D212" s="9" t="s">
        <v>50</v>
      </c>
      <c r="E212" s="9" t="s">
        <v>293</v>
      </c>
      <c r="F212" s="16" t="s">
        <v>293</v>
      </c>
      <c r="G212" s="10">
        <f>_xlfn.IFERROR(HLOOKUP(D212,#REF!,12,0),0)</f>
        <v>0</v>
      </c>
      <c r="H212" s="11">
        <f>_xlfn.IFERROR(HLOOKUP(D212,#REF!,29,0),0)</f>
        <v>0</v>
      </c>
      <c r="I212" s="1">
        <v>103.46</v>
      </c>
      <c r="J212" s="1">
        <v>94.91</v>
      </c>
      <c r="K212" s="2">
        <f t="shared" si="6"/>
        <v>-103.46</v>
      </c>
      <c r="L212" s="2">
        <f t="shared" si="7"/>
        <v>-94.91</v>
      </c>
    </row>
    <row r="213" spans="1:12" ht="19.5" customHeight="1">
      <c r="A213" s="8">
        <v>169</v>
      </c>
      <c r="B213" s="30"/>
      <c r="C213" s="30"/>
      <c r="D213" s="9" t="s">
        <v>64</v>
      </c>
      <c r="E213" s="9" t="s">
        <v>293</v>
      </c>
      <c r="F213" s="16" t="s">
        <v>293</v>
      </c>
      <c r="G213" s="10">
        <f>_xlfn.IFERROR(HLOOKUP(D213,#REF!,12,0),0)</f>
        <v>0</v>
      </c>
      <c r="H213" s="11">
        <f>_xlfn.IFERROR(HLOOKUP(D213,#REF!,29,0),0)</f>
        <v>0</v>
      </c>
      <c r="I213" s="1">
        <v>103.46</v>
      </c>
      <c r="J213" s="1">
        <v>94.91</v>
      </c>
      <c r="K213" s="2">
        <f t="shared" si="6"/>
        <v>-103.46</v>
      </c>
      <c r="L213" s="2">
        <f t="shared" si="7"/>
        <v>-94.91</v>
      </c>
    </row>
    <row r="214" spans="1:12" ht="19.5" customHeight="1">
      <c r="A214" s="8">
        <v>170</v>
      </c>
      <c r="B214" s="30"/>
      <c r="C214" s="30"/>
      <c r="D214" s="9" t="s">
        <v>108</v>
      </c>
      <c r="E214" s="9" t="s">
        <v>293</v>
      </c>
      <c r="F214" s="16" t="s">
        <v>293</v>
      </c>
      <c r="G214" s="10">
        <f>_xlfn.IFERROR(HLOOKUP(D214,#REF!,12,0),0)</f>
        <v>0</v>
      </c>
      <c r="H214" s="11">
        <f>_xlfn.IFERROR(HLOOKUP(D214,#REF!,29,0),0)</f>
        <v>0</v>
      </c>
      <c r="I214" s="1">
        <v>103.46</v>
      </c>
      <c r="J214" s="1">
        <v>94.91</v>
      </c>
      <c r="K214" s="2">
        <f t="shared" si="6"/>
        <v>-103.46</v>
      </c>
      <c r="L214" s="2">
        <f t="shared" si="7"/>
        <v>-94.91</v>
      </c>
    </row>
    <row r="215" spans="1:12" ht="19.5" customHeight="1">
      <c r="A215" s="8">
        <v>171</v>
      </c>
      <c r="B215" s="30"/>
      <c r="C215" s="30"/>
      <c r="D215" s="9" t="s">
        <v>119</v>
      </c>
      <c r="E215" s="9" t="s">
        <v>293</v>
      </c>
      <c r="F215" s="16" t="s">
        <v>293</v>
      </c>
      <c r="G215" s="10">
        <f>_xlfn.IFERROR(HLOOKUP(D215,#REF!,12,0),0)</f>
        <v>0</v>
      </c>
      <c r="H215" s="11">
        <f>_xlfn.IFERROR(HLOOKUP(D215,#REF!,29,0),0)</f>
        <v>0</v>
      </c>
      <c r="I215" s="1">
        <v>103.46</v>
      </c>
      <c r="J215" s="1">
        <v>94.91</v>
      </c>
      <c r="K215" s="2">
        <f t="shared" si="6"/>
        <v>-103.46</v>
      </c>
      <c r="L215" s="2">
        <f t="shared" si="7"/>
        <v>-94.91</v>
      </c>
    </row>
    <row r="216" spans="1:12" ht="19.5" customHeight="1">
      <c r="A216" s="8">
        <v>172</v>
      </c>
      <c r="B216" s="30"/>
      <c r="C216" s="30"/>
      <c r="D216" s="9" t="s">
        <v>861</v>
      </c>
      <c r="E216" s="9" t="s">
        <v>293</v>
      </c>
      <c r="F216" s="16" t="s">
        <v>293</v>
      </c>
      <c r="G216" s="10">
        <f>_xlfn.IFERROR(HLOOKUP(D216,#REF!,12,0),0)</f>
        <v>0</v>
      </c>
      <c r="H216" s="11">
        <f>_xlfn.IFERROR(HLOOKUP(D216,#REF!,29,0),0)</f>
        <v>0</v>
      </c>
      <c r="I216" s="1">
        <v>103.46</v>
      </c>
      <c r="J216" s="1">
        <v>94.91</v>
      </c>
      <c r="K216" s="2">
        <f t="shared" si="6"/>
        <v>-103.46</v>
      </c>
      <c r="L216" s="2">
        <f t="shared" si="7"/>
        <v>-94.91</v>
      </c>
    </row>
    <row r="217" spans="1:12" ht="19.5" customHeight="1">
      <c r="A217" s="8">
        <v>173</v>
      </c>
      <c r="B217" s="30"/>
      <c r="C217" s="30"/>
      <c r="D217" s="9" t="s">
        <v>880</v>
      </c>
      <c r="E217" s="9" t="s">
        <v>293</v>
      </c>
      <c r="F217" s="16" t="s">
        <v>293</v>
      </c>
      <c r="G217" s="10">
        <f>_xlfn.IFERROR(HLOOKUP(D217,#REF!,12,0),0)</f>
        <v>0</v>
      </c>
      <c r="H217" s="11">
        <f>_xlfn.IFERROR(HLOOKUP(D217,#REF!,29,0),0)</f>
        <v>0</v>
      </c>
      <c r="I217" s="1">
        <v>103.46</v>
      </c>
      <c r="J217" s="1">
        <v>94.91</v>
      </c>
      <c r="K217" s="2">
        <f t="shared" si="6"/>
        <v>-103.46</v>
      </c>
      <c r="L217" s="2">
        <f t="shared" si="7"/>
        <v>-94.91</v>
      </c>
    </row>
    <row r="218" spans="1:12" ht="19.5" customHeight="1">
      <c r="A218" s="8">
        <v>174</v>
      </c>
      <c r="B218" s="30"/>
      <c r="C218" s="30"/>
      <c r="D218" s="9" t="s">
        <v>882</v>
      </c>
      <c r="E218" s="9" t="s">
        <v>293</v>
      </c>
      <c r="F218" s="16" t="s">
        <v>293</v>
      </c>
      <c r="G218" s="10">
        <f>_xlfn.IFERROR(HLOOKUP(D218,#REF!,12,0),0)</f>
        <v>0</v>
      </c>
      <c r="H218" s="11">
        <f>_xlfn.IFERROR(HLOOKUP(D218,#REF!,29,0),0)</f>
        <v>0</v>
      </c>
      <c r="I218" s="1">
        <v>103.46</v>
      </c>
      <c r="J218" s="1">
        <v>94.91</v>
      </c>
      <c r="K218" s="2">
        <f t="shared" si="6"/>
        <v>-103.46</v>
      </c>
      <c r="L218" s="2">
        <f t="shared" si="7"/>
        <v>-94.91</v>
      </c>
    </row>
    <row r="219" spans="1:12" ht="19.5" customHeight="1">
      <c r="A219" s="8">
        <v>175</v>
      </c>
      <c r="B219" s="30"/>
      <c r="C219" s="30"/>
      <c r="D219" s="9" t="s">
        <v>893</v>
      </c>
      <c r="E219" s="9" t="s">
        <v>293</v>
      </c>
      <c r="F219" s="16" t="s">
        <v>293</v>
      </c>
      <c r="G219" s="10">
        <f>_xlfn.IFERROR(HLOOKUP(D219,#REF!,12,0),0)</f>
        <v>0</v>
      </c>
      <c r="H219" s="11">
        <f>_xlfn.IFERROR(HLOOKUP(D219,#REF!,29,0),0)</f>
        <v>0</v>
      </c>
      <c r="I219" s="1">
        <v>103.46</v>
      </c>
      <c r="J219" s="1">
        <v>94.91</v>
      </c>
      <c r="K219" s="2">
        <f t="shared" si="6"/>
        <v>-103.46</v>
      </c>
      <c r="L219" s="2">
        <f t="shared" si="7"/>
        <v>-94.91</v>
      </c>
    </row>
    <row r="220" spans="1:12" ht="19.5" customHeight="1">
      <c r="A220" s="8"/>
      <c r="B220" s="30"/>
      <c r="C220" s="30"/>
      <c r="D220" s="9"/>
      <c r="E220" s="9"/>
      <c r="F220" s="16"/>
      <c r="G220" s="10"/>
      <c r="H220" s="11"/>
      <c r="I220" s="1"/>
      <c r="J220" s="1"/>
      <c r="K220" s="2"/>
      <c r="L220" s="2"/>
    </row>
    <row r="221" spans="1:12" ht="19.5" customHeight="1">
      <c r="A221" s="8">
        <v>176</v>
      </c>
      <c r="B221" s="30"/>
      <c r="C221" s="30"/>
      <c r="D221" s="9" t="s">
        <v>178</v>
      </c>
      <c r="E221" s="9" t="s">
        <v>403</v>
      </c>
      <c r="F221" s="16" t="s">
        <v>403</v>
      </c>
      <c r="G221" s="10">
        <f>_xlfn.IFERROR(HLOOKUP(D221,#REF!,12,0),0)</f>
        <v>0</v>
      </c>
      <c r="H221" s="11">
        <f>_xlfn.IFERROR(HLOOKUP(D221,#REF!,29,0),0)</f>
        <v>0</v>
      </c>
      <c r="I221" s="1">
        <v>103.46</v>
      </c>
      <c r="J221" s="1">
        <v>94.91</v>
      </c>
      <c r="K221" s="2">
        <f t="shared" si="6"/>
        <v>-103.46</v>
      </c>
      <c r="L221" s="2">
        <f t="shared" si="7"/>
        <v>-94.91</v>
      </c>
    </row>
    <row r="222" spans="1:12" ht="19.5" customHeight="1">
      <c r="A222" s="8">
        <v>177</v>
      </c>
      <c r="B222" s="30"/>
      <c r="C222" s="30"/>
      <c r="D222" s="9" t="s">
        <v>902</v>
      </c>
      <c r="E222" s="9" t="s">
        <v>403</v>
      </c>
      <c r="F222" s="16" t="s">
        <v>403</v>
      </c>
      <c r="G222" s="10">
        <f>_xlfn.IFERROR(HLOOKUP(D222,#REF!,12,0),0)</f>
        <v>0</v>
      </c>
      <c r="H222" s="11">
        <f>_xlfn.IFERROR(HLOOKUP(D222,#REF!,29,0),0)</f>
        <v>0</v>
      </c>
      <c r="I222" s="1">
        <v>103.46</v>
      </c>
      <c r="J222" s="1">
        <v>94.91</v>
      </c>
      <c r="K222" s="2">
        <f t="shared" si="6"/>
        <v>-103.46</v>
      </c>
      <c r="L222" s="2">
        <f t="shared" si="7"/>
        <v>-94.91</v>
      </c>
    </row>
    <row r="223" spans="1:12" ht="19.5" customHeight="1">
      <c r="A223" s="8"/>
      <c r="B223" s="30"/>
      <c r="C223" s="30"/>
      <c r="D223" s="9"/>
      <c r="E223" s="9"/>
      <c r="F223" s="16"/>
      <c r="G223" s="10"/>
      <c r="H223" s="11"/>
      <c r="I223" s="1"/>
      <c r="J223" s="1"/>
      <c r="K223" s="2"/>
      <c r="L223" s="2"/>
    </row>
    <row r="224" spans="1:12" ht="19.5" customHeight="1">
      <c r="A224" s="8">
        <v>178</v>
      </c>
      <c r="B224" s="30"/>
      <c r="C224" s="30"/>
      <c r="D224" s="9" t="s">
        <v>851</v>
      </c>
      <c r="E224" s="9" t="s">
        <v>918</v>
      </c>
      <c r="F224" s="16" t="s">
        <v>940</v>
      </c>
      <c r="G224" s="10">
        <f>_xlfn.IFERROR(HLOOKUP(D224,#REF!,12,0),0)</f>
        <v>0</v>
      </c>
      <c r="H224" s="11">
        <f>_xlfn.IFERROR(HLOOKUP(D224,#REF!,29,0),0)</f>
        <v>0</v>
      </c>
      <c r="I224" s="1">
        <v>103.46</v>
      </c>
      <c r="J224" s="1">
        <v>94.91</v>
      </c>
      <c r="K224" s="2">
        <f t="shared" si="6"/>
        <v>-103.46</v>
      </c>
      <c r="L224" s="2">
        <f t="shared" si="7"/>
        <v>-94.91</v>
      </c>
    </row>
    <row r="225" spans="1:12" ht="19.5" customHeight="1">
      <c r="A225" s="8"/>
      <c r="B225" s="30"/>
      <c r="C225" s="30"/>
      <c r="D225" s="9"/>
      <c r="E225" s="9"/>
      <c r="F225" s="16"/>
      <c r="G225" s="10"/>
      <c r="H225" s="11"/>
      <c r="I225" s="1"/>
      <c r="J225" s="1"/>
      <c r="K225" s="2"/>
      <c r="L225" s="2"/>
    </row>
    <row r="226" spans="1:12" ht="19.5" customHeight="1">
      <c r="A226" s="8">
        <v>179</v>
      </c>
      <c r="B226" s="30"/>
      <c r="C226" s="30"/>
      <c r="D226" s="9" t="s">
        <v>191</v>
      </c>
      <c r="E226" s="9" t="s">
        <v>418</v>
      </c>
      <c r="F226" s="16" t="s">
        <v>418</v>
      </c>
      <c r="G226" s="10">
        <f>_xlfn.IFERROR(HLOOKUP(D226,#REF!,12,0),0)</f>
        <v>0</v>
      </c>
      <c r="H226" s="11">
        <f>_xlfn.IFERROR(HLOOKUP(D226,#REF!,29,0),0)</f>
        <v>0</v>
      </c>
      <c r="I226" s="1">
        <v>103.46</v>
      </c>
      <c r="J226" s="1">
        <v>94.91</v>
      </c>
      <c r="K226" s="2">
        <f t="shared" si="6"/>
        <v>-103.46</v>
      </c>
      <c r="L226" s="2">
        <f t="shared" si="7"/>
        <v>-94.91</v>
      </c>
    </row>
    <row r="227" spans="1:12" ht="19.5" customHeight="1">
      <c r="A227" s="8">
        <v>180</v>
      </c>
      <c r="B227" s="30"/>
      <c r="C227" s="30"/>
      <c r="D227" s="9" t="s">
        <v>202</v>
      </c>
      <c r="E227" s="9" t="s">
        <v>418</v>
      </c>
      <c r="F227" s="16" t="s">
        <v>418</v>
      </c>
      <c r="G227" s="10">
        <f>_xlfn.IFERROR(HLOOKUP(D227,#REF!,12,0),0)</f>
        <v>0</v>
      </c>
      <c r="H227" s="11">
        <f>_xlfn.IFERROR(HLOOKUP(D227,#REF!,29,0),0)</f>
        <v>0</v>
      </c>
      <c r="I227" s="1">
        <v>103.46</v>
      </c>
      <c r="J227" s="1">
        <v>94.91</v>
      </c>
      <c r="K227" s="2">
        <f t="shared" si="6"/>
        <v>-103.46</v>
      </c>
      <c r="L227" s="2">
        <f t="shared" si="7"/>
        <v>-94.91</v>
      </c>
    </row>
    <row r="228" spans="1:12" ht="19.5" customHeight="1">
      <c r="A228" s="8"/>
      <c r="B228" s="30"/>
      <c r="C228" s="30"/>
      <c r="D228" s="9"/>
      <c r="E228" s="9"/>
      <c r="F228" s="16"/>
      <c r="G228" s="10"/>
      <c r="H228" s="11"/>
      <c r="I228" s="1"/>
      <c r="J228" s="1"/>
      <c r="K228" s="2"/>
      <c r="L228" s="2"/>
    </row>
    <row r="229" spans="1:12" ht="19.5" customHeight="1">
      <c r="A229" s="8">
        <v>181</v>
      </c>
      <c r="B229" s="30"/>
      <c r="C229" s="30"/>
      <c r="D229" s="9" t="s">
        <v>222</v>
      </c>
      <c r="E229" s="9" t="s">
        <v>491</v>
      </c>
      <c r="F229" s="16" t="s">
        <v>568</v>
      </c>
      <c r="G229" s="10">
        <f>_xlfn.IFERROR(HLOOKUP(D229,#REF!,12,0),0)</f>
        <v>0</v>
      </c>
      <c r="H229" s="11">
        <f>_xlfn.IFERROR(HLOOKUP(D229,#REF!,29,0),0)</f>
        <v>0</v>
      </c>
      <c r="I229" s="1">
        <v>103.46</v>
      </c>
      <c r="J229" s="1">
        <v>94.91</v>
      </c>
      <c r="K229" s="2">
        <f t="shared" si="6"/>
        <v>-103.46</v>
      </c>
      <c r="L229" s="2">
        <f t="shared" si="7"/>
        <v>-94.91</v>
      </c>
    </row>
    <row r="230" spans="1:12" ht="19.5" customHeight="1">
      <c r="A230" s="8"/>
      <c r="B230" s="30"/>
      <c r="C230" s="30"/>
      <c r="D230" s="9"/>
      <c r="E230" s="9"/>
      <c r="F230" s="16"/>
      <c r="G230" s="10"/>
      <c r="H230" s="11"/>
      <c r="I230" s="1"/>
      <c r="J230" s="1"/>
      <c r="K230" s="2"/>
      <c r="L230" s="2"/>
    </row>
    <row r="231" spans="1:12" ht="19.5" customHeight="1">
      <c r="A231" s="8">
        <v>182</v>
      </c>
      <c r="B231" s="30"/>
      <c r="C231" s="30"/>
      <c r="D231" s="9" t="s">
        <v>21</v>
      </c>
      <c r="E231" s="9" t="s">
        <v>461</v>
      </c>
      <c r="F231" s="16" t="s">
        <v>253</v>
      </c>
      <c r="G231" s="10">
        <f>_xlfn.IFERROR(HLOOKUP(D231,#REF!,12,0),0)</f>
        <v>0</v>
      </c>
      <c r="H231" s="11">
        <f>_xlfn.IFERROR(HLOOKUP(D231,#REF!,29,0),0)</f>
        <v>0</v>
      </c>
      <c r="I231" s="1">
        <v>103.46</v>
      </c>
      <c r="J231" s="1">
        <v>94.91</v>
      </c>
      <c r="K231" s="2">
        <f t="shared" si="6"/>
        <v>-103.46</v>
      </c>
      <c r="L231" s="2">
        <f t="shared" si="7"/>
        <v>-94.91</v>
      </c>
    </row>
    <row r="232" spans="1:12" ht="19.5" customHeight="1">
      <c r="A232" s="8"/>
      <c r="B232" s="30"/>
      <c r="C232" s="30"/>
      <c r="D232" s="9"/>
      <c r="E232" s="9"/>
      <c r="F232" s="16"/>
      <c r="G232" s="10"/>
      <c r="H232" s="11"/>
      <c r="I232" s="1"/>
      <c r="J232" s="1"/>
      <c r="K232" s="2"/>
      <c r="L232" s="2"/>
    </row>
    <row r="233" spans="1:12" ht="19.5" customHeight="1">
      <c r="A233" s="8">
        <v>183</v>
      </c>
      <c r="B233" s="30"/>
      <c r="C233" s="30"/>
      <c r="D233" s="9" t="s">
        <v>32</v>
      </c>
      <c r="E233" s="9" t="s">
        <v>378</v>
      </c>
      <c r="F233" s="16" t="s">
        <v>378</v>
      </c>
      <c r="G233" s="10">
        <f>_xlfn.IFERROR(HLOOKUP(D233,#REF!,12,0),0)</f>
        <v>0</v>
      </c>
      <c r="H233" s="11">
        <f>_xlfn.IFERROR(HLOOKUP(D233,#REF!,29,0),0)</f>
        <v>0</v>
      </c>
      <c r="I233" s="1">
        <v>103.46</v>
      </c>
      <c r="J233" s="1">
        <v>94.91</v>
      </c>
      <c r="K233" s="2">
        <f t="shared" si="6"/>
        <v>-103.46</v>
      </c>
      <c r="L233" s="2">
        <f t="shared" si="7"/>
        <v>-94.91</v>
      </c>
    </row>
    <row r="234" spans="1:12" ht="19.5" customHeight="1">
      <c r="A234" s="8">
        <v>184</v>
      </c>
      <c r="B234" s="30"/>
      <c r="C234" s="30"/>
      <c r="D234" s="9" t="s">
        <v>62</v>
      </c>
      <c r="E234" s="9" t="s">
        <v>378</v>
      </c>
      <c r="F234" s="16" t="s">
        <v>378</v>
      </c>
      <c r="G234" s="10">
        <f>_xlfn.IFERROR(HLOOKUP(D234,#REF!,12,0),0)</f>
        <v>0</v>
      </c>
      <c r="H234" s="11">
        <f>_xlfn.IFERROR(HLOOKUP(D234,#REF!,29,0),0)</f>
        <v>0</v>
      </c>
      <c r="I234" s="1">
        <v>103.46</v>
      </c>
      <c r="J234" s="1">
        <v>94.91</v>
      </c>
      <c r="K234" s="2">
        <f t="shared" si="6"/>
        <v>-103.46</v>
      </c>
      <c r="L234" s="2">
        <f t="shared" si="7"/>
        <v>-94.91</v>
      </c>
    </row>
    <row r="235" spans="1:12" ht="19.5" customHeight="1">
      <c r="A235" s="8">
        <v>185</v>
      </c>
      <c r="B235" s="30"/>
      <c r="C235" s="30"/>
      <c r="D235" s="9" t="s">
        <v>76</v>
      </c>
      <c r="E235" s="9" t="s">
        <v>378</v>
      </c>
      <c r="F235" s="16" t="s">
        <v>378</v>
      </c>
      <c r="G235" s="10">
        <f>_xlfn.IFERROR(HLOOKUP(D235,#REF!,12,0),0)</f>
        <v>0</v>
      </c>
      <c r="H235" s="11">
        <f>_xlfn.IFERROR(HLOOKUP(D235,#REF!,29,0),0)</f>
        <v>0</v>
      </c>
      <c r="I235" s="1">
        <v>103.46</v>
      </c>
      <c r="J235" s="1">
        <v>94.91</v>
      </c>
      <c r="K235" s="2">
        <f t="shared" si="6"/>
        <v>-103.46</v>
      </c>
      <c r="L235" s="2">
        <f t="shared" si="7"/>
        <v>-94.91</v>
      </c>
    </row>
    <row r="236" spans="1:12" ht="19.5" customHeight="1">
      <c r="A236" s="8">
        <v>186</v>
      </c>
      <c r="B236" s="30"/>
      <c r="C236" s="30"/>
      <c r="D236" s="9" t="s">
        <v>89</v>
      </c>
      <c r="E236" s="9" t="s">
        <v>378</v>
      </c>
      <c r="F236" s="16" t="s">
        <v>514</v>
      </c>
      <c r="G236" s="10">
        <f>_xlfn.IFERROR(HLOOKUP(D236,#REF!,12,0),0)</f>
        <v>0</v>
      </c>
      <c r="H236" s="11">
        <f>_xlfn.IFERROR(HLOOKUP(D236,#REF!,29,0),0)</f>
        <v>0</v>
      </c>
      <c r="I236" s="1">
        <v>103.46</v>
      </c>
      <c r="J236" s="1">
        <v>94.91</v>
      </c>
      <c r="K236" s="2">
        <f t="shared" si="6"/>
        <v>-103.46</v>
      </c>
      <c r="L236" s="2">
        <f t="shared" si="7"/>
        <v>-94.91</v>
      </c>
    </row>
    <row r="237" spans="1:12" ht="19.5" customHeight="1">
      <c r="A237" s="8">
        <v>187</v>
      </c>
      <c r="B237" s="30"/>
      <c r="C237" s="30"/>
      <c r="D237" s="9" t="s">
        <v>128</v>
      </c>
      <c r="E237" s="9" t="s">
        <v>378</v>
      </c>
      <c r="F237" s="16" t="s">
        <v>378</v>
      </c>
      <c r="G237" s="10">
        <f>_xlfn.IFERROR(HLOOKUP(D237,#REF!,12,0),0)</f>
        <v>0</v>
      </c>
      <c r="H237" s="11">
        <f>_xlfn.IFERROR(HLOOKUP(D237,#REF!,29,0),0)</f>
        <v>0</v>
      </c>
      <c r="I237" s="1">
        <v>103.46</v>
      </c>
      <c r="J237" s="1">
        <v>94.91</v>
      </c>
      <c r="K237" s="2">
        <f t="shared" si="6"/>
        <v>-103.46</v>
      </c>
      <c r="L237" s="2">
        <f t="shared" si="7"/>
        <v>-94.91</v>
      </c>
    </row>
    <row r="238" spans="1:12" ht="19.5" customHeight="1">
      <c r="A238" s="8">
        <v>188</v>
      </c>
      <c r="B238" s="30"/>
      <c r="C238" s="30"/>
      <c r="D238" s="9" t="s">
        <v>153</v>
      </c>
      <c r="E238" s="9" t="s">
        <v>378</v>
      </c>
      <c r="F238" s="16" t="s">
        <v>541</v>
      </c>
      <c r="G238" s="10">
        <f>_xlfn.IFERROR(HLOOKUP(D238,#REF!,12,0),0)</f>
        <v>0</v>
      </c>
      <c r="H238" s="11">
        <f>_xlfn.IFERROR(HLOOKUP(D238,#REF!,29,0),0)</f>
        <v>0</v>
      </c>
      <c r="I238" s="1">
        <v>103.46</v>
      </c>
      <c r="J238" s="1">
        <v>94.91</v>
      </c>
      <c r="K238" s="2">
        <f t="shared" si="6"/>
        <v>-103.46</v>
      </c>
      <c r="L238" s="2">
        <f t="shared" si="7"/>
        <v>-94.91</v>
      </c>
    </row>
    <row r="239" spans="1:12" ht="19.5" customHeight="1">
      <c r="A239" s="8">
        <v>189</v>
      </c>
      <c r="B239" s="30"/>
      <c r="C239" s="30"/>
      <c r="D239" s="9" t="s">
        <v>182</v>
      </c>
      <c r="E239" s="9" t="s">
        <v>378</v>
      </c>
      <c r="F239" s="16" t="s">
        <v>556</v>
      </c>
      <c r="G239" s="10">
        <f>_xlfn.IFERROR(HLOOKUP(D239,#REF!,12,0),0)</f>
        <v>0</v>
      </c>
      <c r="H239" s="11">
        <f>_xlfn.IFERROR(HLOOKUP(D239,#REF!,29,0),0)</f>
        <v>0</v>
      </c>
      <c r="I239" s="1">
        <v>103.46</v>
      </c>
      <c r="J239" s="1">
        <v>94.91</v>
      </c>
      <c r="K239" s="2">
        <f t="shared" si="6"/>
        <v>-103.46</v>
      </c>
      <c r="L239" s="2">
        <f t="shared" si="7"/>
        <v>-94.91</v>
      </c>
    </row>
    <row r="240" spans="1:12" ht="19.5" customHeight="1">
      <c r="A240" s="8">
        <v>190</v>
      </c>
      <c r="B240" s="30"/>
      <c r="C240" s="30"/>
      <c r="D240" s="9" t="s">
        <v>235</v>
      </c>
      <c r="E240" s="9" t="s">
        <v>378</v>
      </c>
      <c r="F240" s="16" t="s">
        <v>541</v>
      </c>
      <c r="G240" s="10">
        <f>_xlfn.IFERROR(HLOOKUP(D240,#REF!,12,0),0)</f>
        <v>0</v>
      </c>
      <c r="H240" s="11">
        <f>_xlfn.IFERROR(HLOOKUP(D240,#REF!,29,0),0)</f>
        <v>0</v>
      </c>
      <c r="I240" s="1">
        <v>103.46</v>
      </c>
      <c r="J240" s="1">
        <v>94.91</v>
      </c>
      <c r="K240" s="2">
        <f t="shared" si="6"/>
        <v>-103.46</v>
      </c>
      <c r="L240" s="2">
        <f t="shared" si="7"/>
        <v>-94.91</v>
      </c>
    </row>
    <row r="241" spans="1:12" ht="19.5" customHeight="1">
      <c r="A241" s="8">
        <v>191</v>
      </c>
      <c r="B241" s="30"/>
      <c r="C241" s="30"/>
      <c r="D241" s="9" t="s">
        <v>901</v>
      </c>
      <c r="E241" s="9" t="s">
        <v>541</v>
      </c>
      <c r="F241" s="16" t="s">
        <v>541</v>
      </c>
      <c r="G241" s="10">
        <f>_xlfn.IFERROR(HLOOKUP(D241,#REF!,12,0),0)</f>
        <v>0</v>
      </c>
      <c r="H241" s="11">
        <f>_xlfn.IFERROR(HLOOKUP(D241,#REF!,29,0),0)</f>
        <v>0</v>
      </c>
      <c r="I241" s="1">
        <v>103.46</v>
      </c>
      <c r="J241" s="1">
        <v>94.91</v>
      </c>
      <c r="K241" s="2">
        <f t="shared" si="6"/>
        <v>-103.46</v>
      </c>
      <c r="L241" s="2">
        <f t="shared" si="7"/>
        <v>-94.91</v>
      </c>
    </row>
    <row r="242" spans="1:12" ht="19.5" customHeight="1">
      <c r="A242" s="8">
        <v>192</v>
      </c>
      <c r="B242" s="30"/>
      <c r="C242" s="30"/>
      <c r="D242" s="9" t="s">
        <v>896</v>
      </c>
      <c r="E242" s="9" t="s">
        <v>927</v>
      </c>
      <c r="F242" s="16" t="s">
        <v>927</v>
      </c>
      <c r="G242" s="10">
        <f>_xlfn.IFERROR(HLOOKUP(D242,#REF!,12,0),0)</f>
        <v>0</v>
      </c>
      <c r="H242" s="11">
        <f>_xlfn.IFERROR(HLOOKUP(D242,#REF!,29,0),0)</f>
        <v>0</v>
      </c>
      <c r="I242" s="1">
        <v>103.46</v>
      </c>
      <c r="J242" s="1">
        <v>94.91</v>
      </c>
      <c r="K242" s="2">
        <f t="shared" si="6"/>
        <v>-103.46</v>
      </c>
      <c r="L242" s="2">
        <f t="shared" si="7"/>
        <v>-94.91</v>
      </c>
    </row>
    <row r="243" spans="1:12" ht="19.5" customHeight="1">
      <c r="A243" s="8"/>
      <c r="B243" s="30"/>
      <c r="C243" s="30"/>
      <c r="D243" s="9"/>
      <c r="E243" s="9"/>
      <c r="F243" s="16"/>
      <c r="G243" s="10"/>
      <c r="H243" s="11"/>
      <c r="I243" s="1"/>
      <c r="J243" s="1"/>
      <c r="K243" s="2"/>
      <c r="L243" s="2"/>
    </row>
    <row r="244" spans="1:12" ht="19.5" customHeight="1">
      <c r="A244" s="8">
        <v>193</v>
      </c>
      <c r="B244" s="30"/>
      <c r="C244" s="30"/>
      <c r="D244" s="9" t="s">
        <v>871</v>
      </c>
      <c r="E244" s="9" t="s">
        <v>492</v>
      </c>
      <c r="F244" s="16" t="s">
        <v>492</v>
      </c>
      <c r="G244" s="10">
        <f>_xlfn.IFERROR(HLOOKUP(D244,#REF!,12,0),0)</f>
        <v>0</v>
      </c>
      <c r="H244" s="11">
        <f>_xlfn.IFERROR(HLOOKUP(D244,#REF!,29,0),0)</f>
        <v>0</v>
      </c>
      <c r="I244" s="1">
        <v>103.46</v>
      </c>
      <c r="J244" s="1">
        <v>94.91</v>
      </c>
      <c r="K244" s="2">
        <f t="shared" si="6"/>
        <v>-103.46</v>
      </c>
      <c r="L244" s="2">
        <f t="shared" si="7"/>
        <v>-94.91</v>
      </c>
    </row>
    <row r="245" spans="1:12" ht="19.5" customHeight="1">
      <c r="A245" s="8">
        <v>194</v>
      </c>
      <c r="B245" s="30"/>
      <c r="C245" s="30"/>
      <c r="D245" s="9" t="s">
        <v>8</v>
      </c>
      <c r="E245" s="9" t="s">
        <v>239</v>
      </c>
      <c r="F245" s="16" t="s">
        <v>492</v>
      </c>
      <c r="G245" s="10">
        <f>_xlfn.IFERROR(HLOOKUP(D245,#REF!,12,0),0)</f>
        <v>0</v>
      </c>
      <c r="H245" s="11">
        <f>_xlfn.IFERROR(HLOOKUP(D245,#REF!,29,0),0)</f>
        <v>0</v>
      </c>
      <c r="I245" s="1">
        <v>103.46</v>
      </c>
      <c r="J245" s="1">
        <v>94.91</v>
      </c>
      <c r="K245" s="2">
        <f t="shared" si="6"/>
        <v>-103.46</v>
      </c>
      <c r="L245" s="2">
        <f t="shared" si="7"/>
        <v>-94.91</v>
      </c>
    </row>
    <row r="246" spans="1:12" ht="19.5" customHeight="1">
      <c r="A246" s="8">
        <v>195</v>
      </c>
      <c r="B246" s="30"/>
      <c r="C246" s="30"/>
      <c r="D246" s="9" t="s">
        <v>110</v>
      </c>
      <c r="E246" s="9" t="s">
        <v>239</v>
      </c>
      <c r="F246" s="16" t="s">
        <v>492</v>
      </c>
      <c r="G246" s="10">
        <f>_xlfn.IFERROR(HLOOKUP(D246,#REF!,12,0),0)</f>
        <v>0</v>
      </c>
      <c r="H246" s="11">
        <f>_xlfn.IFERROR(HLOOKUP(D246,#REF!,29,0),0)</f>
        <v>0</v>
      </c>
      <c r="I246" s="1">
        <v>103.46</v>
      </c>
      <c r="J246" s="1">
        <v>94.91</v>
      </c>
      <c r="K246" s="2">
        <f t="shared" si="6"/>
        <v>-103.46</v>
      </c>
      <c r="L246" s="2">
        <f t="shared" si="7"/>
        <v>-94.91</v>
      </c>
    </row>
    <row r="247" spans="1:12" ht="19.5" customHeight="1">
      <c r="A247" s="8">
        <v>196</v>
      </c>
      <c r="B247" s="30"/>
      <c r="C247" s="30"/>
      <c r="D247" s="9" t="s">
        <v>865</v>
      </c>
      <c r="E247" s="9" t="s">
        <v>239</v>
      </c>
      <c r="F247" s="16" t="s">
        <v>492</v>
      </c>
      <c r="G247" s="10">
        <f>_xlfn.IFERROR(HLOOKUP(D247,#REF!,12,0),0)</f>
        <v>0</v>
      </c>
      <c r="H247" s="11">
        <f>_xlfn.IFERROR(HLOOKUP(D247,#REF!,29,0),0)</f>
        <v>0</v>
      </c>
      <c r="I247" s="1">
        <v>103.46</v>
      </c>
      <c r="J247" s="1">
        <v>94.91</v>
      </c>
      <c r="K247" s="2">
        <f t="shared" si="6"/>
        <v>-103.46</v>
      </c>
      <c r="L247" s="2">
        <f t="shared" si="7"/>
        <v>-94.91</v>
      </c>
    </row>
    <row r="248" spans="1:12" ht="19.5" customHeight="1">
      <c r="A248" s="8"/>
      <c r="B248" s="30"/>
      <c r="C248" s="30"/>
      <c r="D248" s="9"/>
      <c r="E248" s="9"/>
      <c r="F248" s="16"/>
      <c r="G248" s="10"/>
      <c r="H248" s="11"/>
      <c r="I248" s="1"/>
      <c r="J248" s="1"/>
      <c r="K248" s="2"/>
      <c r="L248" s="2"/>
    </row>
    <row r="249" spans="1:12" ht="19.5" customHeight="1">
      <c r="A249" s="8">
        <v>197</v>
      </c>
      <c r="B249" s="30"/>
      <c r="C249" s="30"/>
      <c r="D249" s="9" t="s">
        <v>19</v>
      </c>
      <c r="E249" s="9" t="s">
        <v>427</v>
      </c>
      <c r="F249" s="16" t="s">
        <v>494</v>
      </c>
      <c r="G249" s="10">
        <f>_xlfn.IFERROR(HLOOKUP(D249,#REF!,12,0),0)</f>
        <v>0</v>
      </c>
      <c r="H249" s="11">
        <f>_xlfn.IFERROR(HLOOKUP(D249,#REF!,29,0),0)</f>
        <v>0</v>
      </c>
      <c r="I249" s="1">
        <v>103.46</v>
      </c>
      <c r="J249" s="1">
        <v>94.91</v>
      </c>
      <c r="K249" s="2">
        <f t="shared" si="6"/>
        <v>-103.46</v>
      </c>
      <c r="L249" s="2">
        <f t="shared" si="7"/>
        <v>-94.91</v>
      </c>
    </row>
    <row r="250" spans="1:12" ht="19.5" customHeight="1">
      <c r="A250" s="8">
        <v>198</v>
      </c>
      <c r="B250" s="30"/>
      <c r="C250" s="30"/>
      <c r="D250" s="9" t="s">
        <v>97</v>
      </c>
      <c r="E250" s="9" t="s">
        <v>427</v>
      </c>
      <c r="F250" s="16" t="s">
        <v>427</v>
      </c>
      <c r="G250" s="10">
        <f>_xlfn.IFERROR(HLOOKUP(D250,#REF!,12,0),0)</f>
        <v>0</v>
      </c>
      <c r="H250" s="11">
        <f>_xlfn.IFERROR(HLOOKUP(D250,#REF!,29,0),0)</f>
        <v>0</v>
      </c>
      <c r="I250" s="1">
        <v>103.46</v>
      </c>
      <c r="J250" s="1">
        <v>94.91</v>
      </c>
      <c r="K250" s="2">
        <f t="shared" si="6"/>
        <v>-103.46</v>
      </c>
      <c r="L250" s="2">
        <f t="shared" si="7"/>
        <v>-94.91</v>
      </c>
    </row>
    <row r="251" spans="1:12" ht="19.5" customHeight="1">
      <c r="A251" s="8">
        <v>199</v>
      </c>
      <c r="B251" s="30"/>
      <c r="C251" s="30"/>
      <c r="D251" s="9" t="s">
        <v>200</v>
      </c>
      <c r="E251" s="9" t="s">
        <v>427</v>
      </c>
      <c r="F251" s="16" t="s">
        <v>494</v>
      </c>
      <c r="G251" s="10">
        <f>_xlfn.IFERROR(HLOOKUP(D251,#REF!,12,0),0)</f>
        <v>0</v>
      </c>
      <c r="H251" s="11">
        <f>_xlfn.IFERROR(HLOOKUP(D251,#REF!,29,0),0)</f>
        <v>0</v>
      </c>
      <c r="I251" s="1">
        <v>103.46</v>
      </c>
      <c r="J251" s="1">
        <v>94.91</v>
      </c>
      <c r="K251" s="2">
        <f t="shared" si="6"/>
        <v>-103.46</v>
      </c>
      <c r="L251" s="2">
        <f t="shared" si="7"/>
        <v>-94.91</v>
      </c>
    </row>
    <row r="252" spans="1:12" ht="19.5" customHeight="1">
      <c r="A252" s="8">
        <v>200</v>
      </c>
      <c r="B252" s="30"/>
      <c r="C252" s="30"/>
      <c r="D252" s="9" t="s">
        <v>863</v>
      </c>
      <c r="E252" s="9" t="s">
        <v>427</v>
      </c>
      <c r="F252" s="16" t="s">
        <v>427</v>
      </c>
      <c r="G252" s="10">
        <f>_xlfn.IFERROR(HLOOKUP(D252,#REF!,12,0),0)</f>
        <v>0</v>
      </c>
      <c r="H252" s="11">
        <f>_xlfn.IFERROR(HLOOKUP(D252,#REF!,29,0),0)</f>
        <v>0</v>
      </c>
      <c r="I252" s="1">
        <v>103.46</v>
      </c>
      <c r="J252" s="1">
        <v>94.91</v>
      </c>
      <c r="K252" s="2">
        <f t="shared" si="6"/>
        <v>-103.46</v>
      </c>
      <c r="L252" s="2">
        <f t="shared" si="7"/>
        <v>-94.91</v>
      </c>
    </row>
    <row r="253" spans="1:12" ht="19.5" customHeight="1">
      <c r="A253" s="8"/>
      <c r="B253" s="30"/>
      <c r="C253" s="30"/>
      <c r="D253" s="9"/>
      <c r="E253" s="9"/>
      <c r="F253" s="16"/>
      <c r="G253" s="10"/>
      <c r="H253" s="11"/>
      <c r="I253" s="1"/>
      <c r="J253" s="1"/>
      <c r="K253" s="2"/>
      <c r="L253" s="2"/>
    </row>
    <row r="254" spans="1:12" ht="19.5" customHeight="1">
      <c r="A254" s="8">
        <v>201</v>
      </c>
      <c r="B254" s="30"/>
      <c r="C254" s="30"/>
      <c r="D254" s="9" t="s">
        <v>866</v>
      </c>
      <c r="E254" s="9" t="s">
        <v>935</v>
      </c>
      <c r="F254" s="16" t="s">
        <v>920</v>
      </c>
      <c r="G254" s="10">
        <f>_xlfn.IFERROR(HLOOKUP(D254,#REF!,12,0),0)</f>
        <v>0</v>
      </c>
      <c r="H254" s="11">
        <f>_xlfn.IFERROR(HLOOKUP(D254,#REF!,29,0),0)</f>
        <v>0</v>
      </c>
      <c r="I254" s="1">
        <v>103.46</v>
      </c>
      <c r="J254" s="1">
        <v>94.91</v>
      </c>
      <c r="K254" s="2">
        <f t="shared" si="6"/>
        <v>-103.46</v>
      </c>
      <c r="L254" s="2">
        <f t="shared" si="7"/>
        <v>-94.91</v>
      </c>
    </row>
    <row r="255" spans="1:12" ht="19.5" customHeight="1">
      <c r="A255" s="8"/>
      <c r="B255" s="30"/>
      <c r="C255" s="30"/>
      <c r="D255" s="9"/>
      <c r="E255" s="9"/>
      <c r="F255" s="16"/>
      <c r="G255" s="10"/>
      <c r="H255" s="11"/>
      <c r="I255" s="1"/>
      <c r="J255" s="1"/>
      <c r="K255" s="2"/>
      <c r="L255" s="2"/>
    </row>
    <row r="256" spans="1:12" ht="19.5" customHeight="1">
      <c r="A256" s="8">
        <v>202</v>
      </c>
      <c r="B256" s="30"/>
      <c r="C256" s="30"/>
      <c r="D256" s="9" t="s">
        <v>152</v>
      </c>
      <c r="E256" s="9" t="s">
        <v>477</v>
      </c>
      <c r="F256" s="16" t="s">
        <v>477</v>
      </c>
      <c r="G256" s="10">
        <f>_xlfn.IFERROR(HLOOKUP(D256,#REF!,12,0),0)</f>
        <v>0</v>
      </c>
      <c r="H256" s="11">
        <f>_xlfn.IFERROR(HLOOKUP(D256,#REF!,29,0),0)</f>
        <v>0</v>
      </c>
      <c r="I256" s="1">
        <v>103.46</v>
      </c>
      <c r="J256" s="1">
        <v>94.91</v>
      </c>
      <c r="K256" s="2">
        <f t="shared" si="6"/>
        <v>-103.46</v>
      </c>
      <c r="L256" s="2">
        <f t="shared" si="7"/>
        <v>-94.91</v>
      </c>
    </row>
    <row r="257" spans="1:12" ht="19.5" customHeight="1">
      <c r="A257" s="8">
        <v>203</v>
      </c>
      <c r="B257" s="30"/>
      <c r="C257" s="30"/>
      <c r="D257" s="9" t="s">
        <v>160</v>
      </c>
      <c r="E257" s="9" t="s">
        <v>477</v>
      </c>
      <c r="F257" s="16" t="s">
        <v>546</v>
      </c>
      <c r="G257" s="10">
        <f>_xlfn.IFERROR(HLOOKUP(D257,#REF!,12,0),0)</f>
        <v>0</v>
      </c>
      <c r="H257" s="11">
        <f>_xlfn.IFERROR(HLOOKUP(D257,#REF!,29,0),0)</f>
        <v>0</v>
      </c>
      <c r="I257" s="1">
        <v>103.46</v>
      </c>
      <c r="J257" s="1">
        <v>94.91</v>
      </c>
      <c r="K257" s="2">
        <f t="shared" si="6"/>
        <v>-103.46</v>
      </c>
      <c r="L257" s="2">
        <f t="shared" si="7"/>
        <v>-94.91</v>
      </c>
    </row>
    <row r="258" spans="1:12" ht="19.5" customHeight="1">
      <c r="A258" s="8">
        <v>204</v>
      </c>
      <c r="B258" s="30"/>
      <c r="C258" s="30"/>
      <c r="D258" s="9" t="s">
        <v>161</v>
      </c>
      <c r="E258" s="9" t="s">
        <v>477</v>
      </c>
      <c r="F258" s="16" t="s">
        <v>477</v>
      </c>
      <c r="G258" s="10">
        <f>_xlfn.IFERROR(HLOOKUP(D258,#REF!,12,0),0)</f>
        <v>0</v>
      </c>
      <c r="H258" s="11">
        <f>_xlfn.IFERROR(HLOOKUP(D258,#REF!,29,0),0)</f>
        <v>0</v>
      </c>
      <c r="I258" s="1">
        <v>103.46</v>
      </c>
      <c r="J258" s="1">
        <v>94.91</v>
      </c>
      <c r="K258" s="2">
        <f t="shared" si="6"/>
        <v>-103.46</v>
      </c>
      <c r="L258" s="2">
        <f t="shared" si="7"/>
        <v>-94.91</v>
      </c>
    </row>
    <row r="259" spans="1:12" ht="19.5" customHeight="1">
      <c r="A259" s="8">
        <v>205</v>
      </c>
      <c r="B259" s="30"/>
      <c r="C259" s="30"/>
      <c r="D259" s="9" t="s">
        <v>228</v>
      </c>
      <c r="E259" s="9" t="s">
        <v>477</v>
      </c>
      <c r="F259" s="16" t="s">
        <v>477</v>
      </c>
      <c r="G259" s="10">
        <f>_xlfn.IFERROR(HLOOKUP(D259,#REF!,12,0),0)</f>
        <v>0</v>
      </c>
      <c r="H259" s="11">
        <f>_xlfn.IFERROR(HLOOKUP(D259,#REF!,29,0),0)</f>
        <v>0</v>
      </c>
      <c r="I259" s="1">
        <v>103.46</v>
      </c>
      <c r="J259" s="1">
        <v>94.91</v>
      </c>
      <c r="K259" s="2">
        <f t="shared" si="6"/>
        <v>-103.46</v>
      </c>
      <c r="L259" s="2">
        <f t="shared" si="7"/>
        <v>-94.91</v>
      </c>
    </row>
    <row r="260" spans="1:12" ht="19.5" customHeight="1">
      <c r="A260" s="8">
        <v>206</v>
      </c>
      <c r="B260" s="30"/>
      <c r="C260" s="30"/>
      <c r="D260" s="9" t="s">
        <v>886</v>
      </c>
      <c r="E260" s="9" t="s">
        <v>477</v>
      </c>
      <c r="F260" s="16" t="s">
        <v>298</v>
      </c>
      <c r="G260" s="10">
        <f>_xlfn.IFERROR(HLOOKUP(D260,#REF!,12,0),0)</f>
        <v>0</v>
      </c>
      <c r="H260" s="11">
        <f>_xlfn.IFERROR(HLOOKUP(D260,#REF!,29,0),0)</f>
        <v>0</v>
      </c>
      <c r="I260" s="1">
        <v>103.46</v>
      </c>
      <c r="J260" s="1">
        <v>94.91</v>
      </c>
      <c r="K260" s="2">
        <f t="shared" si="6"/>
        <v>-103.46</v>
      </c>
      <c r="L260" s="2">
        <f t="shared" si="7"/>
        <v>-94.91</v>
      </c>
    </row>
    <row r="261" spans="1:12" ht="19.5" customHeight="1">
      <c r="A261" s="8"/>
      <c r="B261" s="30"/>
      <c r="C261" s="30"/>
      <c r="D261" s="9"/>
      <c r="E261" s="9"/>
      <c r="F261" s="16"/>
      <c r="G261" s="10"/>
      <c r="H261" s="11"/>
      <c r="I261" s="1"/>
      <c r="J261" s="1"/>
      <c r="K261" s="2"/>
      <c r="L261" s="2"/>
    </row>
    <row r="262" spans="1:12" ht="19.5" customHeight="1">
      <c r="A262" s="8">
        <v>207</v>
      </c>
      <c r="B262" s="30"/>
      <c r="C262" s="30"/>
      <c r="D262" s="9" t="s">
        <v>849</v>
      </c>
      <c r="E262" s="9" t="s">
        <v>932</v>
      </c>
      <c r="F262" s="16" t="s">
        <v>917</v>
      </c>
      <c r="G262" s="10">
        <f>_xlfn.IFERROR(HLOOKUP(D262,#REF!,12,0),0)</f>
        <v>0</v>
      </c>
      <c r="H262" s="11">
        <f>_xlfn.IFERROR(HLOOKUP(D262,#REF!,29,0),0)</f>
        <v>0</v>
      </c>
      <c r="I262" s="1">
        <v>103.46</v>
      </c>
      <c r="J262" s="1">
        <v>94.91</v>
      </c>
      <c r="K262" s="2">
        <f t="shared" si="6"/>
        <v>-103.46</v>
      </c>
      <c r="L262" s="2">
        <f t="shared" si="7"/>
        <v>-94.91</v>
      </c>
    </row>
    <row r="263" spans="1:12" ht="19.5" customHeight="1">
      <c r="A263" s="8"/>
      <c r="B263" s="30"/>
      <c r="C263" s="30"/>
      <c r="D263" s="9"/>
      <c r="E263" s="9"/>
      <c r="F263" s="16"/>
      <c r="G263" s="10"/>
      <c r="H263" s="11"/>
      <c r="I263" s="1"/>
      <c r="J263" s="1"/>
      <c r="K263" s="2"/>
      <c r="L263" s="2"/>
    </row>
    <row r="264" spans="1:12" ht="19.5" customHeight="1">
      <c r="A264" s="8">
        <v>208</v>
      </c>
      <c r="B264" s="30"/>
      <c r="C264" s="30"/>
      <c r="D264" s="9" t="s">
        <v>180</v>
      </c>
      <c r="E264" s="9" t="s">
        <v>483</v>
      </c>
      <c r="F264" s="16" t="s">
        <v>555</v>
      </c>
      <c r="G264" s="10">
        <f>_xlfn.IFERROR(HLOOKUP(D264,#REF!,12,0),0)</f>
        <v>0</v>
      </c>
      <c r="H264" s="11">
        <f>_xlfn.IFERROR(HLOOKUP(D264,#REF!,29,0),0)</f>
        <v>0</v>
      </c>
      <c r="I264" s="1">
        <v>103.46</v>
      </c>
      <c r="J264" s="1">
        <v>94.91</v>
      </c>
      <c r="K264" s="2">
        <f aca="true" t="shared" si="8" ref="K264:K326">G264-I264</f>
        <v>-103.46</v>
      </c>
      <c r="L264" s="2">
        <f aca="true" t="shared" si="9" ref="L264:L326">H264-J264</f>
        <v>-94.91</v>
      </c>
    </row>
    <row r="265" spans="1:12" ht="19.5" customHeight="1">
      <c r="A265" s="8">
        <v>209</v>
      </c>
      <c r="B265" s="30"/>
      <c r="C265" s="30"/>
      <c r="D265" s="9" t="s">
        <v>195</v>
      </c>
      <c r="E265" s="9" t="s">
        <v>483</v>
      </c>
      <c r="F265" s="16" t="s">
        <v>559</v>
      </c>
      <c r="G265" s="10">
        <f>_xlfn.IFERROR(HLOOKUP(D265,#REF!,12,0),0)</f>
        <v>0</v>
      </c>
      <c r="H265" s="11">
        <f>_xlfn.IFERROR(HLOOKUP(D265,#REF!,29,0),0)</f>
        <v>0</v>
      </c>
      <c r="I265" s="1">
        <v>103.46</v>
      </c>
      <c r="J265" s="1">
        <v>94.91</v>
      </c>
      <c r="K265" s="2">
        <f t="shared" si="8"/>
        <v>-103.46</v>
      </c>
      <c r="L265" s="2">
        <f t="shared" si="9"/>
        <v>-94.91</v>
      </c>
    </row>
    <row r="266" spans="1:12" ht="19.5" customHeight="1">
      <c r="A266" s="8">
        <v>210</v>
      </c>
      <c r="B266" s="30"/>
      <c r="C266" s="30"/>
      <c r="D266" s="9" t="s">
        <v>232</v>
      </c>
      <c r="E266" s="9" t="s">
        <v>483</v>
      </c>
      <c r="F266" s="16" t="s">
        <v>559</v>
      </c>
      <c r="G266" s="10">
        <f>_xlfn.IFERROR(HLOOKUP(D266,#REF!,12,0),0)</f>
        <v>0</v>
      </c>
      <c r="H266" s="11">
        <f>_xlfn.IFERROR(HLOOKUP(D266,#REF!,29,0),0)</f>
        <v>0</v>
      </c>
      <c r="I266" s="1">
        <v>103.46</v>
      </c>
      <c r="J266" s="1">
        <v>94.91</v>
      </c>
      <c r="K266" s="2">
        <f t="shared" si="8"/>
        <v>-103.46</v>
      </c>
      <c r="L266" s="2">
        <f t="shared" si="9"/>
        <v>-94.91</v>
      </c>
    </row>
    <row r="267" spans="1:12" ht="19.5" customHeight="1">
      <c r="A267" s="8"/>
      <c r="B267" s="30"/>
      <c r="C267" s="30"/>
      <c r="D267" s="9"/>
      <c r="E267" s="9"/>
      <c r="F267" s="16"/>
      <c r="G267" s="10"/>
      <c r="H267" s="11"/>
      <c r="I267" s="1"/>
      <c r="J267" s="1"/>
      <c r="K267" s="2"/>
      <c r="L267" s="2"/>
    </row>
    <row r="268" spans="1:12" ht="19.5" customHeight="1">
      <c r="A268" s="8">
        <v>211</v>
      </c>
      <c r="B268" s="30"/>
      <c r="C268" s="30"/>
      <c r="D268" s="9" t="s">
        <v>135</v>
      </c>
      <c r="E268" s="9" t="s">
        <v>473</v>
      </c>
      <c r="F268" s="16" t="s">
        <v>473</v>
      </c>
      <c r="G268" s="10">
        <f>_xlfn.IFERROR(HLOOKUP(D268,#REF!,12,0),0)</f>
        <v>0</v>
      </c>
      <c r="H268" s="11">
        <f>_xlfn.IFERROR(HLOOKUP(D268,#REF!,29,0),0)</f>
        <v>0</v>
      </c>
      <c r="I268" s="1">
        <v>103.46</v>
      </c>
      <c r="J268" s="1">
        <v>94.91</v>
      </c>
      <c r="K268" s="2">
        <f t="shared" si="8"/>
        <v>-103.46</v>
      </c>
      <c r="L268" s="2">
        <f t="shared" si="9"/>
        <v>-94.91</v>
      </c>
    </row>
    <row r="269" spans="1:12" ht="19.5" customHeight="1">
      <c r="A269" s="8">
        <v>212</v>
      </c>
      <c r="B269" s="30"/>
      <c r="C269" s="30"/>
      <c r="D269" s="9" t="s">
        <v>183</v>
      </c>
      <c r="E269" s="9" t="s">
        <v>473</v>
      </c>
      <c r="F269" s="16" t="s">
        <v>473</v>
      </c>
      <c r="G269" s="10">
        <f>_xlfn.IFERROR(HLOOKUP(D269,#REF!,12,0),0)</f>
        <v>0</v>
      </c>
      <c r="H269" s="11">
        <f>_xlfn.IFERROR(HLOOKUP(D269,#REF!,29,0),0)</f>
        <v>0</v>
      </c>
      <c r="I269" s="1">
        <v>103.46</v>
      </c>
      <c r="J269" s="1">
        <v>94.91</v>
      </c>
      <c r="K269" s="2">
        <f t="shared" si="8"/>
        <v>-103.46</v>
      </c>
      <c r="L269" s="2">
        <f t="shared" si="9"/>
        <v>-94.91</v>
      </c>
    </row>
    <row r="270" spans="1:12" ht="19.5" customHeight="1">
      <c r="A270" s="8">
        <v>213</v>
      </c>
      <c r="B270" s="30"/>
      <c r="C270" s="30"/>
      <c r="D270" s="9" t="s">
        <v>209</v>
      </c>
      <c r="E270" s="9" t="s">
        <v>473</v>
      </c>
      <c r="F270" s="16" t="s">
        <v>473</v>
      </c>
      <c r="G270" s="10">
        <f>_xlfn.IFERROR(HLOOKUP(D270,#REF!,12,0),0)</f>
        <v>0</v>
      </c>
      <c r="H270" s="11">
        <f>_xlfn.IFERROR(HLOOKUP(D270,#REF!,29,0),0)</f>
        <v>0</v>
      </c>
      <c r="I270" s="1">
        <v>103.46</v>
      </c>
      <c r="J270" s="1">
        <v>94.91</v>
      </c>
      <c r="K270" s="2">
        <f t="shared" si="8"/>
        <v>-103.46</v>
      </c>
      <c r="L270" s="2">
        <f t="shared" si="9"/>
        <v>-94.91</v>
      </c>
    </row>
    <row r="271" spans="1:12" ht="19.5" customHeight="1">
      <c r="A271" s="8">
        <v>214</v>
      </c>
      <c r="B271" s="30"/>
      <c r="C271" s="30"/>
      <c r="D271" s="9" t="s">
        <v>904</v>
      </c>
      <c r="E271" s="9" t="s">
        <v>473</v>
      </c>
      <c r="F271" s="16" t="s">
        <v>473</v>
      </c>
      <c r="G271" s="10">
        <f>_xlfn.IFERROR(HLOOKUP(D271,#REF!,12,0),0)</f>
        <v>0</v>
      </c>
      <c r="H271" s="11">
        <f>_xlfn.IFERROR(HLOOKUP(D271,#REF!,29,0),0)</f>
        <v>0</v>
      </c>
      <c r="I271" s="1">
        <v>103.46</v>
      </c>
      <c r="J271" s="1">
        <v>94.91</v>
      </c>
      <c r="K271" s="2">
        <f t="shared" si="8"/>
        <v>-103.46</v>
      </c>
      <c r="L271" s="2">
        <f t="shared" si="9"/>
        <v>-94.91</v>
      </c>
    </row>
    <row r="272" spans="1:12" ht="19.5" customHeight="1">
      <c r="A272" s="8"/>
      <c r="B272" s="30"/>
      <c r="C272" s="30"/>
      <c r="D272" s="9"/>
      <c r="E272" s="9"/>
      <c r="F272" s="16"/>
      <c r="G272" s="10"/>
      <c r="H272" s="11"/>
      <c r="I272" s="1"/>
      <c r="J272" s="1"/>
      <c r="K272" s="2"/>
      <c r="L272" s="2"/>
    </row>
    <row r="273" spans="1:12" ht="19.5" customHeight="1">
      <c r="A273" s="8">
        <v>215</v>
      </c>
      <c r="B273" s="30"/>
      <c r="C273" s="30"/>
      <c r="D273" s="9" t="s">
        <v>899</v>
      </c>
      <c r="E273" s="9" t="s">
        <v>450</v>
      </c>
      <c r="F273" s="16" t="s">
        <v>450</v>
      </c>
      <c r="G273" s="10">
        <f>_xlfn.IFERROR(HLOOKUP(D273,#REF!,12,0),0)</f>
        <v>0</v>
      </c>
      <c r="H273" s="11">
        <f>_xlfn.IFERROR(HLOOKUP(D273,#REF!,29,0),0)</f>
        <v>0</v>
      </c>
      <c r="I273" s="1">
        <v>103.46</v>
      </c>
      <c r="J273" s="1">
        <v>94.91</v>
      </c>
      <c r="K273" s="2">
        <f t="shared" si="8"/>
        <v>-103.46</v>
      </c>
      <c r="L273" s="2">
        <f t="shared" si="9"/>
        <v>-94.91</v>
      </c>
    </row>
    <row r="274" spans="1:12" ht="19.5" customHeight="1">
      <c r="A274" s="8">
        <v>216</v>
      </c>
      <c r="B274" s="30"/>
      <c r="C274" s="30"/>
      <c r="D274" s="9" t="s">
        <v>23</v>
      </c>
      <c r="E274" s="9" t="s">
        <v>462</v>
      </c>
      <c r="F274" s="16" t="s">
        <v>255</v>
      </c>
      <c r="G274" s="10">
        <f>_xlfn.IFERROR(HLOOKUP(D274,#REF!,12,0),0)</f>
        <v>0</v>
      </c>
      <c r="H274" s="11">
        <f>_xlfn.IFERROR(HLOOKUP(D274,#REF!,29,0),0)</f>
        <v>0</v>
      </c>
      <c r="I274" s="1">
        <v>103.46</v>
      </c>
      <c r="J274" s="1">
        <v>94.91</v>
      </c>
      <c r="K274" s="2">
        <f t="shared" si="8"/>
        <v>-103.46</v>
      </c>
      <c r="L274" s="2">
        <f t="shared" si="9"/>
        <v>-94.91</v>
      </c>
    </row>
    <row r="275" spans="1:12" ht="19.5" customHeight="1">
      <c r="A275" s="8">
        <v>217</v>
      </c>
      <c r="B275" s="30"/>
      <c r="C275" s="30"/>
      <c r="D275" s="9" t="s">
        <v>210</v>
      </c>
      <c r="E275" s="9" t="s">
        <v>462</v>
      </c>
      <c r="F275" s="16" t="s">
        <v>564</v>
      </c>
      <c r="G275" s="10">
        <f>_xlfn.IFERROR(HLOOKUP(D275,#REF!,12,0),0)</f>
        <v>0</v>
      </c>
      <c r="H275" s="11">
        <f>_xlfn.IFERROR(HLOOKUP(D275,#REF!,29,0),0)</f>
        <v>0</v>
      </c>
      <c r="I275" s="1">
        <v>103.46</v>
      </c>
      <c r="J275" s="1">
        <v>94.91</v>
      </c>
      <c r="K275" s="2">
        <f t="shared" si="8"/>
        <v>-103.46</v>
      </c>
      <c r="L275" s="2">
        <f t="shared" si="9"/>
        <v>-94.91</v>
      </c>
    </row>
    <row r="276" spans="1:12" ht="19.5" customHeight="1">
      <c r="A276" s="8">
        <v>218</v>
      </c>
      <c r="B276" s="30"/>
      <c r="C276" s="30"/>
      <c r="D276" s="9" t="s">
        <v>845</v>
      </c>
      <c r="E276" s="9" t="s">
        <v>462</v>
      </c>
      <c r="F276" s="16" t="s">
        <v>462</v>
      </c>
      <c r="G276" s="10">
        <f>_xlfn.IFERROR(HLOOKUP(D276,#REF!,12,0),0)</f>
        <v>0</v>
      </c>
      <c r="H276" s="11">
        <f>_xlfn.IFERROR(HLOOKUP(D276,#REF!,29,0),0)</f>
        <v>0</v>
      </c>
      <c r="I276" s="1">
        <v>103.46</v>
      </c>
      <c r="J276" s="1">
        <v>94.91</v>
      </c>
      <c r="K276" s="2">
        <f t="shared" si="8"/>
        <v>-103.46</v>
      </c>
      <c r="L276" s="2">
        <f t="shared" si="9"/>
        <v>-94.91</v>
      </c>
    </row>
    <row r="277" spans="1:12" ht="19.5" customHeight="1">
      <c r="A277" s="8"/>
      <c r="B277" s="30"/>
      <c r="C277" s="30"/>
      <c r="D277" s="9"/>
      <c r="E277" s="9"/>
      <c r="F277" s="16"/>
      <c r="G277" s="10"/>
      <c r="H277" s="11"/>
      <c r="I277" s="1"/>
      <c r="J277" s="1"/>
      <c r="K277" s="2"/>
      <c r="L277" s="2"/>
    </row>
    <row r="278" spans="1:12" ht="19.5" customHeight="1">
      <c r="A278" s="8">
        <v>219</v>
      </c>
      <c r="B278" s="30"/>
      <c r="C278" s="30"/>
      <c r="D278" s="9" t="s">
        <v>94</v>
      </c>
      <c r="E278" s="9" t="s">
        <v>470</v>
      </c>
      <c r="F278" s="16" t="s">
        <v>470</v>
      </c>
      <c r="G278" s="10">
        <f>_xlfn.IFERROR(HLOOKUP(D278,#REF!,12,0),0)</f>
        <v>0</v>
      </c>
      <c r="H278" s="11">
        <f>_xlfn.IFERROR(HLOOKUP(D278,#REF!,29,0),0)</f>
        <v>0</v>
      </c>
      <c r="I278" s="1">
        <v>103.46</v>
      </c>
      <c r="J278" s="1">
        <v>94.91</v>
      </c>
      <c r="K278" s="2">
        <f t="shared" si="8"/>
        <v>-103.46</v>
      </c>
      <c r="L278" s="2">
        <f t="shared" si="9"/>
        <v>-94.91</v>
      </c>
    </row>
    <row r="279" spans="1:12" ht="19.5" customHeight="1">
      <c r="A279" s="8">
        <v>220</v>
      </c>
      <c r="B279" s="30"/>
      <c r="C279" s="30"/>
      <c r="D279" s="9" t="s">
        <v>174</v>
      </c>
      <c r="E279" s="9" t="s">
        <v>470</v>
      </c>
      <c r="F279" s="16" t="s">
        <v>552</v>
      </c>
      <c r="G279" s="10">
        <f>_xlfn.IFERROR(HLOOKUP(D279,#REF!,12,0),0)</f>
        <v>0</v>
      </c>
      <c r="H279" s="11">
        <f>_xlfn.IFERROR(HLOOKUP(D279,#REF!,29,0),0)</f>
        <v>0</v>
      </c>
      <c r="I279" s="1">
        <v>103.46</v>
      </c>
      <c r="J279" s="1">
        <v>94.91</v>
      </c>
      <c r="K279" s="2">
        <f t="shared" si="8"/>
        <v>-103.46</v>
      </c>
      <c r="L279" s="2">
        <f t="shared" si="9"/>
        <v>-94.91</v>
      </c>
    </row>
    <row r="280" spans="1:12" ht="19.5" customHeight="1">
      <c r="A280" s="8">
        <v>221</v>
      </c>
      <c r="B280" s="30"/>
      <c r="C280" s="30"/>
      <c r="D280" s="9" t="s">
        <v>226</v>
      </c>
      <c r="E280" s="9" t="s">
        <v>470</v>
      </c>
      <c r="F280" s="16" t="s">
        <v>570</v>
      </c>
      <c r="G280" s="10">
        <f>_xlfn.IFERROR(HLOOKUP(D280,#REF!,12,0),0)</f>
        <v>0</v>
      </c>
      <c r="H280" s="11">
        <f>_xlfn.IFERROR(HLOOKUP(D280,#REF!,29,0),0)</f>
        <v>0</v>
      </c>
      <c r="I280" s="1">
        <v>103.46</v>
      </c>
      <c r="J280" s="1">
        <v>94.91</v>
      </c>
      <c r="K280" s="2">
        <f t="shared" si="8"/>
        <v>-103.46</v>
      </c>
      <c r="L280" s="2">
        <f t="shared" si="9"/>
        <v>-94.91</v>
      </c>
    </row>
    <row r="281" spans="1:12" ht="19.5" customHeight="1">
      <c r="A281" s="8"/>
      <c r="B281" s="30"/>
      <c r="C281" s="30"/>
      <c r="D281" s="9"/>
      <c r="E281" s="9"/>
      <c r="F281" s="16"/>
      <c r="G281" s="10"/>
      <c r="H281" s="11"/>
      <c r="I281" s="1"/>
      <c r="J281" s="1"/>
      <c r="K281" s="2"/>
      <c r="L281" s="2"/>
    </row>
    <row r="282" spans="1:12" ht="19.5" customHeight="1">
      <c r="A282" s="8">
        <v>222</v>
      </c>
      <c r="B282" s="30"/>
      <c r="C282" s="30"/>
      <c r="D282" s="9" t="s">
        <v>30</v>
      </c>
      <c r="E282" s="9" t="s">
        <v>373</v>
      </c>
      <c r="F282" s="16" t="s">
        <v>499</v>
      </c>
      <c r="G282" s="10">
        <f>_xlfn.IFERROR(HLOOKUP(D282,#REF!,12,0),0)</f>
        <v>0</v>
      </c>
      <c r="H282" s="11">
        <f>_xlfn.IFERROR(HLOOKUP(D282,#REF!,29,0),0)</f>
        <v>0</v>
      </c>
      <c r="I282" s="1">
        <v>103.46</v>
      </c>
      <c r="J282" s="1">
        <v>94.91</v>
      </c>
      <c r="K282" s="2">
        <f t="shared" si="8"/>
        <v>-103.46</v>
      </c>
      <c r="L282" s="2">
        <f t="shared" si="9"/>
        <v>-94.91</v>
      </c>
    </row>
    <row r="283" spans="1:12" ht="19.5" customHeight="1">
      <c r="A283" s="8">
        <v>223</v>
      </c>
      <c r="B283" s="30"/>
      <c r="C283" s="30"/>
      <c r="D283" s="9" t="s">
        <v>51</v>
      </c>
      <c r="E283" s="9" t="s">
        <v>373</v>
      </c>
      <c r="F283" s="16" t="s">
        <v>504</v>
      </c>
      <c r="G283" s="10">
        <f>_xlfn.IFERROR(HLOOKUP(D283,#REF!,12,0),0)</f>
        <v>0</v>
      </c>
      <c r="H283" s="11">
        <f>_xlfn.IFERROR(HLOOKUP(D283,#REF!,29,0),0)</f>
        <v>0</v>
      </c>
      <c r="I283" s="1">
        <v>103.46</v>
      </c>
      <c r="J283" s="1">
        <v>94.91</v>
      </c>
      <c r="K283" s="2">
        <f t="shared" si="8"/>
        <v>-103.46</v>
      </c>
      <c r="L283" s="2">
        <f t="shared" si="9"/>
        <v>-94.91</v>
      </c>
    </row>
    <row r="284" spans="1:12" ht="19.5" customHeight="1">
      <c r="A284" s="8">
        <v>224</v>
      </c>
      <c r="B284" s="30"/>
      <c r="C284" s="30"/>
      <c r="D284" s="9" t="s">
        <v>145</v>
      </c>
      <c r="E284" s="9" t="s">
        <v>373</v>
      </c>
      <c r="F284" s="16" t="s">
        <v>373</v>
      </c>
      <c r="G284" s="10">
        <f>_xlfn.IFERROR(HLOOKUP(D284,#REF!,12,0),0)</f>
        <v>0</v>
      </c>
      <c r="H284" s="11">
        <f>_xlfn.IFERROR(HLOOKUP(D284,#REF!,29,0),0)</f>
        <v>0</v>
      </c>
      <c r="I284" s="1">
        <v>103.46</v>
      </c>
      <c r="J284" s="1">
        <v>94.91</v>
      </c>
      <c r="K284" s="2">
        <f t="shared" si="8"/>
        <v>-103.46</v>
      </c>
      <c r="L284" s="2">
        <f t="shared" si="9"/>
        <v>-94.91</v>
      </c>
    </row>
    <row r="285" spans="1:12" ht="19.5" customHeight="1">
      <c r="A285" s="8">
        <v>225</v>
      </c>
      <c r="B285" s="30"/>
      <c r="C285" s="30"/>
      <c r="D285" s="9" t="s">
        <v>148</v>
      </c>
      <c r="E285" s="9" t="s">
        <v>373</v>
      </c>
      <c r="F285" s="16" t="s">
        <v>540</v>
      </c>
      <c r="G285" s="10">
        <f>_xlfn.IFERROR(HLOOKUP(D285,#REF!,12,0),0)</f>
        <v>0</v>
      </c>
      <c r="H285" s="11">
        <f>_xlfn.IFERROR(HLOOKUP(D285,#REF!,29,0),0)</f>
        <v>0</v>
      </c>
      <c r="I285" s="1">
        <v>103.46</v>
      </c>
      <c r="J285" s="1">
        <v>94.91</v>
      </c>
      <c r="K285" s="2">
        <f t="shared" si="8"/>
        <v>-103.46</v>
      </c>
      <c r="L285" s="2">
        <f t="shared" si="9"/>
        <v>-94.91</v>
      </c>
    </row>
    <row r="286" spans="1:12" ht="19.5" customHeight="1">
      <c r="A286" s="8"/>
      <c r="B286" s="30"/>
      <c r="C286" s="30"/>
      <c r="D286" s="9"/>
      <c r="E286" s="9"/>
      <c r="F286" s="16"/>
      <c r="G286" s="10"/>
      <c r="H286" s="11"/>
      <c r="I286" s="1"/>
      <c r="J286" s="1"/>
      <c r="K286" s="2"/>
      <c r="L286" s="2"/>
    </row>
    <row r="287" spans="1:12" ht="19.5" customHeight="1">
      <c r="A287" s="8">
        <v>226</v>
      </c>
      <c r="B287" s="30"/>
      <c r="C287" s="30"/>
      <c r="D287" s="9" t="s">
        <v>16</v>
      </c>
      <c r="E287" s="9" t="s">
        <v>248</v>
      </c>
      <c r="F287" s="16" t="s">
        <v>248</v>
      </c>
      <c r="G287" s="10">
        <f>_xlfn.IFERROR(HLOOKUP(D287,#REF!,12,0),0)</f>
        <v>0</v>
      </c>
      <c r="H287" s="11">
        <f>_xlfn.IFERROR(HLOOKUP(D287,#REF!,29,0),0)</f>
        <v>0</v>
      </c>
      <c r="I287" s="1">
        <v>103.46</v>
      </c>
      <c r="J287" s="1">
        <v>94.91</v>
      </c>
      <c r="K287" s="2">
        <f t="shared" si="8"/>
        <v>-103.46</v>
      </c>
      <c r="L287" s="2">
        <f t="shared" si="9"/>
        <v>-94.91</v>
      </c>
    </row>
    <row r="288" spans="1:12" ht="19.5" customHeight="1">
      <c r="A288" s="8">
        <v>227</v>
      </c>
      <c r="B288" s="30"/>
      <c r="C288" s="30"/>
      <c r="D288" s="9" t="s">
        <v>876</v>
      </c>
      <c r="E288" s="9" t="s">
        <v>248</v>
      </c>
      <c r="F288" s="16" t="s">
        <v>248</v>
      </c>
      <c r="G288" s="10">
        <f>_xlfn.IFERROR(HLOOKUP(D288,#REF!,12,0),0)</f>
        <v>0</v>
      </c>
      <c r="H288" s="11">
        <f>_xlfn.IFERROR(HLOOKUP(D288,#REF!,29,0),0)</f>
        <v>0</v>
      </c>
      <c r="I288" s="1">
        <v>103.46</v>
      </c>
      <c r="J288" s="1">
        <v>94.91</v>
      </c>
      <c r="K288" s="2">
        <f t="shared" si="8"/>
        <v>-103.46</v>
      </c>
      <c r="L288" s="2">
        <f t="shared" si="9"/>
        <v>-94.91</v>
      </c>
    </row>
    <row r="289" spans="1:12" ht="19.5" customHeight="1">
      <c r="A289" s="8"/>
      <c r="B289" s="30"/>
      <c r="C289" s="30"/>
      <c r="D289" s="9"/>
      <c r="E289" s="9"/>
      <c r="F289" s="16"/>
      <c r="G289" s="10"/>
      <c r="H289" s="11"/>
      <c r="I289" s="1"/>
      <c r="J289" s="1"/>
      <c r="K289" s="2"/>
      <c r="L289" s="2"/>
    </row>
    <row r="290" spans="1:12" ht="19.5" customHeight="1">
      <c r="A290" s="8">
        <v>228</v>
      </c>
      <c r="B290" s="30"/>
      <c r="C290" s="30"/>
      <c r="D290" s="9" t="s">
        <v>5</v>
      </c>
      <c r="E290" s="9" t="s">
        <v>290</v>
      </c>
      <c r="F290" s="16" t="s">
        <v>236</v>
      </c>
      <c r="G290" s="10">
        <f>_xlfn.IFERROR(HLOOKUP(D290,#REF!,12,0),0)</f>
        <v>0</v>
      </c>
      <c r="H290" s="11">
        <f>_xlfn.IFERROR(HLOOKUP(D290,#REF!,29,0),0)</f>
        <v>0</v>
      </c>
      <c r="I290" s="1">
        <v>103.46</v>
      </c>
      <c r="J290" s="1">
        <v>94.91</v>
      </c>
      <c r="K290" s="2">
        <f t="shared" si="8"/>
        <v>-103.46</v>
      </c>
      <c r="L290" s="2">
        <f t="shared" si="9"/>
        <v>-94.91</v>
      </c>
    </row>
    <row r="291" spans="1:12" ht="19.5" customHeight="1">
      <c r="A291" s="8">
        <v>229</v>
      </c>
      <c r="B291" s="30"/>
      <c r="C291" s="30"/>
      <c r="D291" s="9" t="s">
        <v>60</v>
      </c>
      <c r="E291" s="9" t="s">
        <v>290</v>
      </c>
      <c r="F291" s="16" t="s">
        <v>505</v>
      </c>
      <c r="G291" s="10">
        <f>_xlfn.IFERROR(HLOOKUP(D291,#REF!,12,0),0)</f>
        <v>0</v>
      </c>
      <c r="H291" s="11">
        <f>_xlfn.IFERROR(HLOOKUP(D291,#REF!,29,0),0)</f>
        <v>0</v>
      </c>
      <c r="I291" s="1">
        <v>103.46</v>
      </c>
      <c r="J291" s="1">
        <v>94.91</v>
      </c>
      <c r="K291" s="2">
        <f t="shared" si="8"/>
        <v>-103.46</v>
      </c>
      <c r="L291" s="2">
        <f t="shared" si="9"/>
        <v>-94.91</v>
      </c>
    </row>
    <row r="292" spans="1:12" ht="19.5" customHeight="1">
      <c r="A292" s="8">
        <v>230</v>
      </c>
      <c r="B292" s="30"/>
      <c r="C292" s="30"/>
      <c r="D292" s="9" t="s">
        <v>85</v>
      </c>
      <c r="E292" s="9" t="s">
        <v>290</v>
      </c>
      <c r="F292" s="16" t="s">
        <v>311</v>
      </c>
      <c r="G292" s="10">
        <f>_xlfn.IFERROR(HLOOKUP(D292,#REF!,12,0),0)</f>
        <v>0</v>
      </c>
      <c r="H292" s="11">
        <f>_xlfn.IFERROR(HLOOKUP(D292,#REF!,29,0),0)</f>
        <v>0</v>
      </c>
      <c r="I292" s="1">
        <v>103.46</v>
      </c>
      <c r="J292" s="1">
        <v>94.91</v>
      </c>
      <c r="K292" s="2">
        <f t="shared" si="8"/>
        <v>-103.46</v>
      </c>
      <c r="L292" s="2">
        <f t="shared" si="9"/>
        <v>-94.91</v>
      </c>
    </row>
    <row r="293" spans="1:12" ht="19.5" customHeight="1">
      <c r="A293" s="8">
        <v>231</v>
      </c>
      <c r="B293" s="30"/>
      <c r="C293" s="30"/>
      <c r="D293" s="9" t="s">
        <v>154</v>
      </c>
      <c r="E293" s="9" t="s">
        <v>290</v>
      </c>
      <c r="F293" s="16" t="s">
        <v>542</v>
      </c>
      <c r="G293" s="10">
        <f>_xlfn.IFERROR(HLOOKUP(D293,#REF!,12,0),0)</f>
        <v>0</v>
      </c>
      <c r="H293" s="11">
        <f>_xlfn.IFERROR(HLOOKUP(D293,#REF!,29,0),0)</f>
        <v>0</v>
      </c>
      <c r="I293" s="1">
        <v>103.46</v>
      </c>
      <c r="J293" s="1">
        <v>94.91</v>
      </c>
      <c r="K293" s="2">
        <f t="shared" si="8"/>
        <v>-103.46</v>
      </c>
      <c r="L293" s="2">
        <f t="shared" si="9"/>
        <v>-94.91</v>
      </c>
    </row>
    <row r="294" spans="1:12" ht="19.5" customHeight="1">
      <c r="A294" s="8"/>
      <c r="B294" s="30"/>
      <c r="C294" s="30"/>
      <c r="D294" s="9"/>
      <c r="E294" s="9"/>
      <c r="F294" s="16"/>
      <c r="G294" s="10"/>
      <c r="H294" s="11"/>
      <c r="I294" s="1"/>
      <c r="J294" s="1"/>
      <c r="K294" s="2"/>
      <c r="L294" s="2"/>
    </row>
    <row r="295" spans="1:12" ht="19.5" customHeight="1">
      <c r="A295" s="8">
        <v>232</v>
      </c>
      <c r="B295" s="30"/>
      <c r="C295" s="30"/>
      <c r="D295" s="9" t="s">
        <v>905</v>
      </c>
      <c r="E295" s="9" t="s">
        <v>937</v>
      </c>
      <c r="F295" s="16" t="s">
        <v>913</v>
      </c>
      <c r="G295" s="10">
        <f>_xlfn.IFERROR(HLOOKUP(D295,#REF!,12,0),0)</f>
        <v>0</v>
      </c>
      <c r="H295" s="11">
        <f>_xlfn.IFERROR(HLOOKUP(D295,#REF!,29,0),0)</f>
        <v>0</v>
      </c>
      <c r="I295" s="1">
        <v>103.46</v>
      </c>
      <c r="J295" s="1">
        <v>94.91</v>
      </c>
      <c r="K295" s="2">
        <f t="shared" si="8"/>
        <v>-103.46</v>
      </c>
      <c r="L295" s="2">
        <f t="shared" si="9"/>
        <v>-94.91</v>
      </c>
    </row>
    <row r="296" spans="1:12" ht="19.5" customHeight="1">
      <c r="A296" s="8"/>
      <c r="B296" s="30"/>
      <c r="C296" s="30"/>
      <c r="D296" s="9"/>
      <c r="E296" s="9"/>
      <c r="F296" s="16"/>
      <c r="G296" s="10"/>
      <c r="H296" s="11"/>
      <c r="I296" s="1"/>
      <c r="J296" s="1"/>
      <c r="K296" s="2"/>
      <c r="L296" s="2"/>
    </row>
    <row r="297" spans="1:12" ht="19.5" customHeight="1">
      <c r="A297" s="8">
        <v>233</v>
      </c>
      <c r="B297" s="30"/>
      <c r="C297" s="30"/>
      <c r="D297" s="9" t="s">
        <v>34</v>
      </c>
      <c r="E297" s="9" t="s">
        <v>295</v>
      </c>
      <c r="F297" s="16" t="s">
        <v>266</v>
      </c>
      <c r="G297" s="10">
        <f>_xlfn.IFERROR(HLOOKUP(D297,#REF!,12,0),0)</f>
        <v>0</v>
      </c>
      <c r="H297" s="11">
        <f>_xlfn.IFERROR(HLOOKUP(D297,#REF!,29,0),0)</f>
        <v>0</v>
      </c>
      <c r="I297" s="1">
        <v>103.46</v>
      </c>
      <c r="J297" s="1">
        <v>94.91</v>
      </c>
      <c r="K297" s="2">
        <f t="shared" si="8"/>
        <v>-103.46</v>
      </c>
      <c r="L297" s="2">
        <f t="shared" si="9"/>
        <v>-94.91</v>
      </c>
    </row>
    <row r="298" spans="1:12" ht="19.5" customHeight="1">
      <c r="A298" s="8">
        <v>234</v>
      </c>
      <c r="B298" s="30"/>
      <c r="C298" s="30"/>
      <c r="D298" s="9" t="s">
        <v>66</v>
      </c>
      <c r="E298" s="9" t="s">
        <v>295</v>
      </c>
      <c r="F298" s="16" t="s">
        <v>295</v>
      </c>
      <c r="G298" s="10">
        <f>_xlfn.IFERROR(HLOOKUP(D298,#REF!,12,0),0)</f>
        <v>0</v>
      </c>
      <c r="H298" s="11">
        <f>_xlfn.IFERROR(HLOOKUP(D298,#REF!,29,0),0)</f>
        <v>0</v>
      </c>
      <c r="I298" s="1">
        <v>103.46</v>
      </c>
      <c r="J298" s="1">
        <v>94.91</v>
      </c>
      <c r="K298" s="2">
        <f t="shared" si="8"/>
        <v>-103.46</v>
      </c>
      <c r="L298" s="2">
        <f t="shared" si="9"/>
        <v>-94.91</v>
      </c>
    </row>
    <row r="299" spans="1:12" ht="19.5" customHeight="1">
      <c r="A299" s="8">
        <v>235</v>
      </c>
      <c r="B299" s="30"/>
      <c r="C299" s="30"/>
      <c r="D299" s="9" t="s">
        <v>127</v>
      </c>
      <c r="E299" s="9" t="s">
        <v>295</v>
      </c>
      <c r="F299" s="16" t="s">
        <v>295</v>
      </c>
      <c r="G299" s="10">
        <f>_xlfn.IFERROR(HLOOKUP(D299,#REF!,12,0),0)</f>
        <v>0</v>
      </c>
      <c r="H299" s="11">
        <f>_xlfn.IFERROR(HLOOKUP(D299,#REF!,29,0),0)</f>
        <v>0</v>
      </c>
      <c r="I299" s="1">
        <v>103.46</v>
      </c>
      <c r="J299" s="1">
        <v>94.91</v>
      </c>
      <c r="K299" s="2">
        <f t="shared" si="8"/>
        <v>-103.46</v>
      </c>
      <c r="L299" s="2">
        <f t="shared" si="9"/>
        <v>-94.91</v>
      </c>
    </row>
    <row r="300" spans="1:12" ht="19.5" customHeight="1">
      <c r="A300" s="8">
        <v>236</v>
      </c>
      <c r="B300" s="30"/>
      <c r="C300" s="30"/>
      <c r="D300" s="9" t="s">
        <v>140</v>
      </c>
      <c r="E300" s="9" t="s">
        <v>295</v>
      </c>
      <c r="F300" s="16" t="s">
        <v>295</v>
      </c>
      <c r="G300" s="10">
        <f>_xlfn.IFERROR(HLOOKUP(D300,#REF!,12,0),0)</f>
        <v>0</v>
      </c>
      <c r="H300" s="11">
        <f>_xlfn.IFERROR(HLOOKUP(D300,#REF!,29,0),0)</f>
        <v>0</v>
      </c>
      <c r="I300" s="1">
        <v>103.46</v>
      </c>
      <c r="J300" s="1">
        <v>94.91</v>
      </c>
      <c r="K300" s="2">
        <f t="shared" si="8"/>
        <v>-103.46</v>
      </c>
      <c r="L300" s="2">
        <f t="shared" si="9"/>
        <v>-94.91</v>
      </c>
    </row>
    <row r="301" spans="1:12" ht="19.5" customHeight="1">
      <c r="A301" s="8">
        <v>237</v>
      </c>
      <c r="B301" s="30"/>
      <c r="C301" s="30"/>
      <c r="D301" s="9" t="s">
        <v>216</v>
      </c>
      <c r="E301" s="9" t="s">
        <v>295</v>
      </c>
      <c r="F301" s="16" t="s">
        <v>295</v>
      </c>
      <c r="G301" s="10">
        <f>_xlfn.IFERROR(HLOOKUP(D301,#REF!,12,0),0)</f>
        <v>0</v>
      </c>
      <c r="H301" s="11">
        <f>_xlfn.IFERROR(HLOOKUP(D301,#REF!,29,0),0)</f>
        <v>0</v>
      </c>
      <c r="I301" s="1">
        <v>103.46</v>
      </c>
      <c r="J301" s="1">
        <v>94.91</v>
      </c>
      <c r="K301" s="2">
        <f t="shared" si="8"/>
        <v>-103.46</v>
      </c>
      <c r="L301" s="2">
        <f t="shared" si="9"/>
        <v>-94.91</v>
      </c>
    </row>
    <row r="302" spans="1:12" ht="19.5" customHeight="1">
      <c r="A302" s="8">
        <v>238</v>
      </c>
      <c r="B302" s="30"/>
      <c r="C302" s="30"/>
      <c r="D302" s="9" t="s">
        <v>234</v>
      </c>
      <c r="E302" s="9" t="s">
        <v>295</v>
      </c>
      <c r="F302" s="16" t="s">
        <v>572</v>
      </c>
      <c r="G302" s="10">
        <f>_xlfn.IFERROR(HLOOKUP(D302,#REF!,12,0),0)</f>
        <v>0</v>
      </c>
      <c r="H302" s="11">
        <f>_xlfn.IFERROR(HLOOKUP(D302,#REF!,29,0),0)</f>
        <v>0</v>
      </c>
      <c r="I302" s="1">
        <v>103.46</v>
      </c>
      <c r="J302" s="1">
        <v>94.91</v>
      </c>
      <c r="K302" s="2">
        <f t="shared" si="8"/>
        <v>-103.46</v>
      </c>
      <c r="L302" s="2">
        <f t="shared" si="9"/>
        <v>-94.91</v>
      </c>
    </row>
    <row r="303" spans="1:12" ht="19.5" customHeight="1">
      <c r="A303" s="8">
        <v>239</v>
      </c>
      <c r="B303" s="30"/>
      <c r="C303" s="30"/>
      <c r="D303" s="9" t="s">
        <v>854</v>
      </c>
      <c r="E303" s="9" t="s">
        <v>295</v>
      </c>
      <c r="F303" s="16" t="s">
        <v>572</v>
      </c>
      <c r="G303" s="10">
        <f>_xlfn.IFERROR(HLOOKUP(D303,#REF!,12,0),0)</f>
        <v>0</v>
      </c>
      <c r="H303" s="11">
        <f>_xlfn.IFERROR(HLOOKUP(D303,#REF!,29,0),0)</f>
        <v>0</v>
      </c>
      <c r="I303" s="1">
        <v>103.46</v>
      </c>
      <c r="J303" s="1">
        <v>94.91</v>
      </c>
      <c r="K303" s="2">
        <f t="shared" si="8"/>
        <v>-103.46</v>
      </c>
      <c r="L303" s="2">
        <f t="shared" si="9"/>
        <v>-94.91</v>
      </c>
    </row>
    <row r="304" spans="1:12" ht="19.5" customHeight="1">
      <c r="A304" s="8"/>
      <c r="B304" s="30"/>
      <c r="C304" s="30"/>
      <c r="D304" s="9"/>
      <c r="E304" s="9"/>
      <c r="F304" s="16"/>
      <c r="G304" s="10"/>
      <c r="H304" s="11"/>
      <c r="I304" s="1"/>
      <c r="J304" s="1"/>
      <c r="K304" s="2"/>
      <c r="L304" s="2"/>
    </row>
    <row r="305" spans="1:12" ht="19.5" customHeight="1">
      <c r="A305" s="8">
        <v>240</v>
      </c>
      <c r="B305" s="30"/>
      <c r="C305" s="30"/>
      <c r="D305" s="9" t="s">
        <v>29</v>
      </c>
      <c r="E305" s="9" t="s">
        <v>261</v>
      </c>
      <c r="F305" s="16" t="s">
        <v>261</v>
      </c>
      <c r="G305" s="10">
        <f>_xlfn.IFERROR(HLOOKUP(D305,#REF!,12,0),0)</f>
        <v>0</v>
      </c>
      <c r="H305" s="11">
        <f>_xlfn.IFERROR(HLOOKUP(D305,#REF!,29,0),0)</f>
        <v>0</v>
      </c>
      <c r="I305" s="1">
        <v>103.46</v>
      </c>
      <c r="J305" s="1">
        <v>94.91</v>
      </c>
      <c r="K305" s="2">
        <f t="shared" si="8"/>
        <v>-103.46</v>
      </c>
      <c r="L305" s="2">
        <f t="shared" si="9"/>
        <v>-94.91</v>
      </c>
    </row>
    <row r="306" spans="1:12" ht="19.5" customHeight="1">
      <c r="A306" s="8"/>
      <c r="B306" s="30"/>
      <c r="C306" s="30"/>
      <c r="D306" s="9"/>
      <c r="E306" s="9"/>
      <c r="F306" s="16"/>
      <c r="G306" s="10"/>
      <c r="H306" s="11"/>
      <c r="I306" s="1"/>
      <c r="J306" s="1"/>
      <c r="K306" s="2"/>
      <c r="L306" s="2"/>
    </row>
    <row r="307" spans="1:12" ht="19.5" customHeight="1">
      <c r="A307" s="8">
        <v>241</v>
      </c>
      <c r="B307" s="30"/>
      <c r="C307" s="30"/>
      <c r="D307" s="9" t="s">
        <v>11</v>
      </c>
      <c r="E307" s="9" t="s">
        <v>246</v>
      </c>
      <c r="F307" s="16" t="s">
        <v>246</v>
      </c>
      <c r="G307" s="10">
        <f>_xlfn.IFERROR(HLOOKUP(D307,#REF!,12,0),0)</f>
        <v>0</v>
      </c>
      <c r="H307" s="11">
        <f>_xlfn.IFERROR(HLOOKUP(D307,#REF!,29,0),0)</f>
        <v>0</v>
      </c>
      <c r="I307" s="1">
        <v>103.46</v>
      </c>
      <c r="J307" s="1">
        <v>94.91</v>
      </c>
      <c r="K307" s="2">
        <f t="shared" si="8"/>
        <v>-103.46</v>
      </c>
      <c r="L307" s="2">
        <f t="shared" si="9"/>
        <v>-94.91</v>
      </c>
    </row>
    <row r="308" spans="1:12" ht="19.5" customHeight="1">
      <c r="A308" s="8">
        <v>242</v>
      </c>
      <c r="B308" s="30"/>
      <c r="C308" s="30"/>
      <c r="D308" s="9" t="s">
        <v>15</v>
      </c>
      <c r="E308" s="9" t="s">
        <v>246</v>
      </c>
      <c r="F308" s="16" t="s">
        <v>246</v>
      </c>
      <c r="G308" s="10">
        <f>_xlfn.IFERROR(HLOOKUP(D308,#REF!,12,0),0)</f>
        <v>0</v>
      </c>
      <c r="H308" s="11">
        <f>_xlfn.IFERROR(HLOOKUP(D308,#REF!,29,0),0)</f>
        <v>0</v>
      </c>
      <c r="I308" s="1">
        <v>103.46</v>
      </c>
      <c r="J308" s="1">
        <v>94.91</v>
      </c>
      <c r="K308" s="2">
        <f t="shared" si="8"/>
        <v>-103.46</v>
      </c>
      <c r="L308" s="2">
        <f t="shared" si="9"/>
        <v>-94.91</v>
      </c>
    </row>
    <row r="309" spans="1:12" ht="19.5" customHeight="1">
      <c r="A309" s="8">
        <v>243</v>
      </c>
      <c r="B309" s="30"/>
      <c r="C309" s="30"/>
      <c r="D309" s="9" t="s">
        <v>72</v>
      </c>
      <c r="E309" s="9" t="s">
        <v>246</v>
      </c>
      <c r="F309" s="16" t="s">
        <v>246</v>
      </c>
      <c r="G309" s="10">
        <f>_xlfn.IFERROR(HLOOKUP(D309,#REF!,12,0),0)</f>
        <v>0</v>
      </c>
      <c r="H309" s="11">
        <f>_xlfn.IFERROR(HLOOKUP(D309,#REF!,29,0),0)</f>
        <v>0</v>
      </c>
      <c r="I309" s="1">
        <v>103.46</v>
      </c>
      <c r="J309" s="1">
        <v>94.91</v>
      </c>
      <c r="K309" s="2">
        <f t="shared" si="8"/>
        <v>-103.46</v>
      </c>
      <c r="L309" s="2">
        <f t="shared" si="9"/>
        <v>-94.91</v>
      </c>
    </row>
    <row r="310" spans="1:12" ht="19.5" customHeight="1">
      <c r="A310" s="8">
        <v>244</v>
      </c>
      <c r="B310" s="30"/>
      <c r="C310" s="30"/>
      <c r="D310" s="9" t="s">
        <v>74</v>
      </c>
      <c r="E310" s="9" t="s">
        <v>246</v>
      </c>
      <c r="F310" s="16" t="s">
        <v>246</v>
      </c>
      <c r="G310" s="10">
        <f>_xlfn.IFERROR(HLOOKUP(D310,#REF!,12,0),0)</f>
        <v>0</v>
      </c>
      <c r="H310" s="11">
        <f>_xlfn.IFERROR(HLOOKUP(D310,#REF!,29,0),0)</f>
        <v>0</v>
      </c>
      <c r="I310" s="1">
        <v>103.46</v>
      </c>
      <c r="J310" s="1">
        <v>94.91</v>
      </c>
      <c r="K310" s="2">
        <f t="shared" si="8"/>
        <v>-103.46</v>
      </c>
      <c r="L310" s="2">
        <f t="shared" si="9"/>
        <v>-94.91</v>
      </c>
    </row>
    <row r="311" spans="1:12" ht="19.5" customHeight="1">
      <c r="A311" s="8">
        <v>245</v>
      </c>
      <c r="B311" s="30"/>
      <c r="C311" s="30"/>
      <c r="D311" s="9" t="s">
        <v>84</v>
      </c>
      <c r="E311" s="9" t="s">
        <v>246</v>
      </c>
      <c r="F311" s="16" t="s">
        <v>246</v>
      </c>
      <c r="G311" s="10">
        <f>_xlfn.IFERROR(HLOOKUP(D311,#REF!,12,0),0)</f>
        <v>0</v>
      </c>
      <c r="H311" s="11">
        <f>_xlfn.IFERROR(HLOOKUP(D311,#REF!,29,0),0)</f>
        <v>0</v>
      </c>
      <c r="I311" s="1">
        <v>103.46</v>
      </c>
      <c r="J311" s="1">
        <v>94.91</v>
      </c>
      <c r="K311" s="2">
        <f t="shared" si="8"/>
        <v>-103.46</v>
      </c>
      <c r="L311" s="2">
        <f t="shared" si="9"/>
        <v>-94.91</v>
      </c>
    </row>
    <row r="312" spans="1:12" ht="19.5" customHeight="1">
      <c r="A312" s="8">
        <v>246</v>
      </c>
      <c r="B312" s="30"/>
      <c r="C312" s="30"/>
      <c r="D312" s="9" t="s">
        <v>95</v>
      </c>
      <c r="E312" s="9" t="s">
        <v>246</v>
      </c>
      <c r="F312" s="16" t="s">
        <v>509</v>
      </c>
      <c r="G312" s="10">
        <f>_xlfn.IFERROR(HLOOKUP(D312,#REF!,12,0),0)</f>
        <v>0</v>
      </c>
      <c r="H312" s="11">
        <f>_xlfn.IFERROR(HLOOKUP(D312,#REF!,29,0),0)</f>
        <v>0</v>
      </c>
      <c r="I312" s="1">
        <v>103.46</v>
      </c>
      <c r="J312" s="1">
        <v>94.91</v>
      </c>
      <c r="K312" s="2">
        <f t="shared" si="8"/>
        <v>-103.46</v>
      </c>
      <c r="L312" s="2">
        <f t="shared" si="9"/>
        <v>-94.91</v>
      </c>
    </row>
    <row r="313" spans="1:12" ht="19.5" customHeight="1">
      <c r="A313" s="8">
        <v>247</v>
      </c>
      <c r="B313" s="30"/>
      <c r="C313" s="30"/>
      <c r="D313" s="9" t="s">
        <v>101</v>
      </c>
      <c r="E313" s="9" t="s">
        <v>246</v>
      </c>
      <c r="F313" s="16" t="s">
        <v>519</v>
      </c>
      <c r="G313" s="10">
        <f>_xlfn.IFERROR(HLOOKUP(D313,#REF!,12,0),0)</f>
        <v>0</v>
      </c>
      <c r="H313" s="11">
        <f>_xlfn.IFERROR(HLOOKUP(D313,#REF!,29,0),0)</f>
        <v>0</v>
      </c>
      <c r="I313" s="1">
        <v>103.46</v>
      </c>
      <c r="J313" s="1">
        <v>94.91</v>
      </c>
      <c r="K313" s="2">
        <f t="shared" si="8"/>
        <v>-103.46</v>
      </c>
      <c r="L313" s="2">
        <f t="shared" si="9"/>
        <v>-94.91</v>
      </c>
    </row>
    <row r="314" spans="1:12" ht="19.5" customHeight="1">
      <c r="A314" s="8">
        <v>248</v>
      </c>
      <c r="B314" s="30"/>
      <c r="C314" s="30"/>
      <c r="D314" s="9" t="s">
        <v>114</v>
      </c>
      <c r="E314" s="9" t="s">
        <v>246</v>
      </c>
      <c r="F314" s="16" t="s">
        <v>246</v>
      </c>
      <c r="G314" s="10">
        <f>_xlfn.IFERROR(HLOOKUP(D314,#REF!,12,0),0)</f>
        <v>0</v>
      </c>
      <c r="H314" s="11">
        <f>_xlfn.IFERROR(HLOOKUP(D314,#REF!,29,0),0)</f>
        <v>0</v>
      </c>
      <c r="I314" s="1">
        <v>103.46</v>
      </c>
      <c r="J314" s="1">
        <v>94.91</v>
      </c>
      <c r="K314" s="2">
        <f t="shared" si="8"/>
        <v>-103.46</v>
      </c>
      <c r="L314" s="2">
        <f t="shared" si="9"/>
        <v>-94.91</v>
      </c>
    </row>
    <row r="315" spans="1:12" ht="19.5" customHeight="1">
      <c r="A315" s="8">
        <v>249</v>
      </c>
      <c r="B315" s="30"/>
      <c r="C315" s="30"/>
      <c r="D315" s="9" t="s">
        <v>122</v>
      </c>
      <c r="E315" s="9" t="s">
        <v>246</v>
      </c>
      <c r="F315" s="16" t="s">
        <v>246</v>
      </c>
      <c r="G315" s="10">
        <f>_xlfn.IFERROR(HLOOKUP(D315,#REF!,12,0),0)</f>
        <v>0</v>
      </c>
      <c r="H315" s="11">
        <f>_xlfn.IFERROR(HLOOKUP(D315,#REF!,29,0),0)</f>
        <v>0</v>
      </c>
      <c r="I315" s="1">
        <v>103.46</v>
      </c>
      <c r="J315" s="1">
        <v>94.91</v>
      </c>
      <c r="K315" s="2">
        <f t="shared" si="8"/>
        <v>-103.46</v>
      </c>
      <c r="L315" s="2">
        <f t="shared" si="9"/>
        <v>-94.91</v>
      </c>
    </row>
    <row r="316" spans="1:12" ht="19.5" customHeight="1">
      <c r="A316" s="8">
        <v>250</v>
      </c>
      <c r="B316" s="30"/>
      <c r="C316" s="30"/>
      <c r="D316" s="9" t="s">
        <v>221</v>
      </c>
      <c r="E316" s="9" t="s">
        <v>246</v>
      </c>
      <c r="F316" s="16" t="s">
        <v>246</v>
      </c>
      <c r="G316" s="10">
        <f>_xlfn.IFERROR(HLOOKUP(D316,#REF!,12,0),0)</f>
        <v>0</v>
      </c>
      <c r="H316" s="11">
        <f>_xlfn.IFERROR(HLOOKUP(D316,#REF!,29,0),0)</f>
        <v>0</v>
      </c>
      <c r="I316" s="1">
        <v>103.46</v>
      </c>
      <c r="J316" s="1">
        <v>94.91</v>
      </c>
      <c r="K316" s="2">
        <f t="shared" si="8"/>
        <v>-103.46</v>
      </c>
      <c r="L316" s="2">
        <f t="shared" si="9"/>
        <v>-94.91</v>
      </c>
    </row>
    <row r="317" spans="1:12" ht="19.5" customHeight="1">
      <c r="A317" s="8">
        <v>251</v>
      </c>
      <c r="B317" s="30"/>
      <c r="C317" s="30"/>
      <c r="D317" s="9" t="s">
        <v>841</v>
      </c>
      <c r="E317" s="9" t="s">
        <v>246</v>
      </c>
      <c r="F317" s="16" t="s">
        <v>364</v>
      </c>
      <c r="G317" s="10">
        <f>_xlfn.IFERROR(HLOOKUP(D317,#REF!,12,0),0)</f>
        <v>0</v>
      </c>
      <c r="H317" s="11">
        <f>_xlfn.IFERROR(HLOOKUP(D317,#REF!,29,0),0)</f>
        <v>0</v>
      </c>
      <c r="I317" s="1">
        <v>103.46</v>
      </c>
      <c r="J317" s="1">
        <v>94.91</v>
      </c>
      <c r="K317" s="2">
        <f t="shared" si="8"/>
        <v>-103.46</v>
      </c>
      <c r="L317" s="2">
        <f t="shared" si="9"/>
        <v>-94.91</v>
      </c>
    </row>
    <row r="318" spans="1:12" ht="19.5" customHeight="1">
      <c r="A318" s="8"/>
      <c r="B318" s="30"/>
      <c r="C318" s="30"/>
      <c r="D318" s="9"/>
      <c r="E318" s="9"/>
      <c r="F318" s="16"/>
      <c r="G318" s="10"/>
      <c r="H318" s="11"/>
      <c r="I318" s="1"/>
      <c r="J318" s="1"/>
      <c r="K318" s="2"/>
      <c r="L318" s="2"/>
    </row>
    <row r="319" spans="1:12" ht="19.5" customHeight="1">
      <c r="A319" s="8">
        <v>252</v>
      </c>
      <c r="B319" s="30"/>
      <c r="C319" s="30"/>
      <c r="D319" s="9" t="s">
        <v>889</v>
      </c>
      <c r="E319" s="9" t="s">
        <v>925</v>
      </c>
      <c r="F319" s="16" t="s">
        <v>948</v>
      </c>
      <c r="G319" s="10">
        <f>_xlfn.IFERROR(HLOOKUP(D319,#REF!,12,0),0)</f>
        <v>0</v>
      </c>
      <c r="H319" s="11">
        <f>_xlfn.IFERROR(HLOOKUP(D319,#REF!,29,0),0)</f>
        <v>0</v>
      </c>
      <c r="I319" s="1">
        <v>103.46</v>
      </c>
      <c r="J319" s="1">
        <v>94.91</v>
      </c>
      <c r="K319" s="2">
        <f t="shared" si="8"/>
        <v>-103.46</v>
      </c>
      <c r="L319" s="2">
        <f t="shared" si="9"/>
        <v>-94.91</v>
      </c>
    </row>
    <row r="320" spans="1:12" ht="19.5" customHeight="1">
      <c r="A320" s="8"/>
      <c r="B320" s="30"/>
      <c r="C320" s="30"/>
      <c r="D320" s="9"/>
      <c r="E320" s="9"/>
      <c r="F320" s="16"/>
      <c r="G320" s="10"/>
      <c r="H320" s="11"/>
      <c r="I320" s="1"/>
      <c r="J320" s="1"/>
      <c r="K320" s="2"/>
      <c r="L320" s="2"/>
    </row>
    <row r="321" spans="1:12" ht="19.5" customHeight="1">
      <c r="A321" s="8">
        <v>253</v>
      </c>
      <c r="B321" s="30"/>
      <c r="C321" s="30"/>
      <c r="D321" s="9" t="s">
        <v>144</v>
      </c>
      <c r="E321" s="9" t="s">
        <v>475</v>
      </c>
      <c r="F321" s="16" t="s">
        <v>369</v>
      </c>
      <c r="G321" s="10">
        <f>_xlfn.IFERROR(HLOOKUP(D321,#REF!,12,0),0)</f>
        <v>0</v>
      </c>
      <c r="H321" s="11">
        <f>_xlfn.IFERROR(HLOOKUP(D321,#REF!,29,0),0)</f>
        <v>0</v>
      </c>
      <c r="I321" s="1">
        <v>103.46</v>
      </c>
      <c r="J321" s="1">
        <v>94.91</v>
      </c>
      <c r="K321" s="2">
        <f t="shared" si="8"/>
        <v>-103.46</v>
      </c>
      <c r="L321" s="2">
        <f t="shared" si="9"/>
        <v>-94.91</v>
      </c>
    </row>
    <row r="322" spans="1:12" ht="19.5" customHeight="1">
      <c r="A322" s="8">
        <v>254</v>
      </c>
      <c r="B322" s="30"/>
      <c r="C322" s="30"/>
      <c r="D322" s="9" t="s">
        <v>847</v>
      </c>
      <c r="E322" s="9" t="s">
        <v>475</v>
      </c>
      <c r="F322" s="16" t="s">
        <v>369</v>
      </c>
      <c r="G322" s="10">
        <f>_xlfn.IFERROR(HLOOKUP(D322,#REF!,12,0),0)</f>
        <v>0</v>
      </c>
      <c r="H322" s="11">
        <f>_xlfn.IFERROR(HLOOKUP(D322,#REF!,29,0),0)</f>
        <v>0</v>
      </c>
      <c r="I322" s="1">
        <v>103.46</v>
      </c>
      <c r="J322" s="1">
        <v>94.91</v>
      </c>
      <c r="K322" s="2">
        <f t="shared" si="8"/>
        <v>-103.46</v>
      </c>
      <c r="L322" s="2">
        <f t="shared" si="9"/>
        <v>-94.91</v>
      </c>
    </row>
    <row r="323" spans="1:12" ht="19.5" customHeight="1">
      <c r="A323" s="8">
        <v>255</v>
      </c>
      <c r="B323" s="30"/>
      <c r="C323" s="30"/>
      <c r="D323" s="9" t="s">
        <v>864</v>
      </c>
      <c r="E323" s="9" t="s">
        <v>475</v>
      </c>
      <c r="F323" s="16" t="s">
        <v>944</v>
      </c>
      <c r="G323" s="10">
        <f>_xlfn.IFERROR(HLOOKUP(D323,#REF!,12,0),0)</f>
        <v>0</v>
      </c>
      <c r="H323" s="11">
        <f>_xlfn.IFERROR(HLOOKUP(D323,#REF!,29,0),0)</f>
        <v>0</v>
      </c>
      <c r="I323" s="1">
        <v>103.46</v>
      </c>
      <c r="J323" s="1">
        <v>94.91</v>
      </c>
      <c r="K323" s="2">
        <f t="shared" si="8"/>
        <v>-103.46</v>
      </c>
      <c r="L323" s="2">
        <f t="shared" si="9"/>
        <v>-94.91</v>
      </c>
    </row>
    <row r="324" spans="1:12" ht="19.5" customHeight="1">
      <c r="A324" s="8">
        <v>256</v>
      </c>
      <c r="B324" s="30"/>
      <c r="C324" s="30"/>
      <c r="D324" s="9" t="s">
        <v>885</v>
      </c>
      <c r="E324" s="9" t="s">
        <v>475</v>
      </c>
      <c r="F324" s="16" t="s">
        <v>475</v>
      </c>
      <c r="G324" s="10">
        <f>_xlfn.IFERROR(HLOOKUP(D324,#REF!,12,0),0)</f>
        <v>0</v>
      </c>
      <c r="H324" s="11">
        <f>_xlfn.IFERROR(HLOOKUP(D324,#REF!,29,0),0)</f>
        <v>0</v>
      </c>
      <c r="I324" s="1">
        <v>103.46</v>
      </c>
      <c r="J324" s="1">
        <v>94.91</v>
      </c>
      <c r="K324" s="2">
        <f t="shared" si="8"/>
        <v>-103.46</v>
      </c>
      <c r="L324" s="2">
        <f t="shared" si="9"/>
        <v>-94.91</v>
      </c>
    </row>
    <row r="325" spans="1:12" ht="19.5" customHeight="1">
      <c r="A325" s="8"/>
      <c r="B325" s="30"/>
      <c r="C325" s="30"/>
      <c r="D325" s="9"/>
      <c r="E325" s="9"/>
      <c r="F325" s="16"/>
      <c r="G325" s="10"/>
      <c r="H325" s="11"/>
      <c r="I325" s="1"/>
      <c r="J325" s="1"/>
      <c r="K325" s="2"/>
      <c r="L325" s="2"/>
    </row>
    <row r="326" spans="1:12" ht="19.5" customHeight="1">
      <c r="A326" s="8">
        <v>257</v>
      </c>
      <c r="B326" s="30"/>
      <c r="C326" s="30"/>
      <c r="D326" s="9" t="s">
        <v>855</v>
      </c>
      <c r="E326" s="9" t="s">
        <v>933</v>
      </c>
      <c r="F326" s="16" t="s">
        <v>919</v>
      </c>
      <c r="G326" s="10">
        <f>_xlfn.IFERROR(HLOOKUP(D326,#REF!,12,0),0)</f>
        <v>0</v>
      </c>
      <c r="H326" s="11">
        <f>_xlfn.IFERROR(HLOOKUP(D326,#REF!,29,0),0)</f>
        <v>0</v>
      </c>
      <c r="I326" s="1">
        <v>103.46</v>
      </c>
      <c r="J326" s="1">
        <v>94.91</v>
      </c>
      <c r="K326" s="2">
        <f t="shared" si="8"/>
        <v>-103.46</v>
      </c>
      <c r="L326" s="2">
        <f t="shared" si="9"/>
        <v>-94.91</v>
      </c>
    </row>
    <row r="327" spans="1:12" ht="19.5" customHeight="1">
      <c r="A327" s="8"/>
      <c r="B327" s="30"/>
      <c r="C327" s="30"/>
      <c r="D327" s="9"/>
      <c r="E327" s="9"/>
      <c r="F327" s="16"/>
      <c r="G327" s="10"/>
      <c r="H327" s="11"/>
      <c r="I327" s="1"/>
      <c r="J327" s="1"/>
      <c r="K327" s="2"/>
      <c r="L327" s="2"/>
    </row>
    <row r="328" spans="1:12" ht="19.5" customHeight="1">
      <c r="A328" s="8">
        <v>258</v>
      </c>
      <c r="B328" s="30"/>
      <c r="C328" s="30"/>
      <c r="D328" s="9" t="s">
        <v>52</v>
      </c>
      <c r="E328" s="9" t="s">
        <v>285</v>
      </c>
      <c r="F328" s="16" t="s">
        <v>285</v>
      </c>
      <c r="G328" s="10">
        <f>_xlfn.IFERROR(HLOOKUP(D328,#REF!,12,0),0)</f>
        <v>0</v>
      </c>
      <c r="H328" s="11">
        <f>_xlfn.IFERROR(HLOOKUP(D328,#REF!,29,0),0)</f>
        <v>0</v>
      </c>
      <c r="I328" s="1">
        <v>103.46</v>
      </c>
      <c r="J328" s="1">
        <v>94.91</v>
      </c>
      <c r="K328" s="2">
        <f aca="true" t="shared" si="10" ref="K328:K390">G328-I328</f>
        <v>-103.46</v>
      </c>
      <c r="L328" s="2">
        <f aca="true" t="shared" si="11" ref="L328:L390">H328-J328</f>
        <v>-94.91</v>
      </c>
    </row>
    <row r="329" spans="1:12" ht="19.5" customHeight="1">
      <c r="A329" s="8">
        <v>259</v>
      </c>
      <c r="B329" s="30"/>
      <c r="C329" s="30"/>
      <c r="D329" s="9" t="s">
        <v>897</v>
      </c>
      <c r="E329" s="9" t="s">
        <v>285</v>
      </c>
      <c r="F329" s="16" t="s">
        <v>950</v>
      </c>
      <c r="G329" s="10">
        <f>_xlfn.IFERROR(HLOOKUP(D329,#REF!,12,0),0)</f>
        <v>0</v>
      </c>
      <c r="H329" s="11">
        <f>_xlfn.IFERROR(HLOOKUP(D329,#REF!,29,0),0)</f>
        <v>0</v>
      </c>
      <c r="I329" s="1">
        <v>103.46</v>
      </c>
      <c r="J329" s="1">
        <v>94.91</v>
      </c>
      <c r="K329" s="2">
        <f t="shared" si="10"/>
        <v>-103.46</v>
      </c>
      <c r="L329" s="2">
        <f t="shared" si="11"/>
        <v>-94.91</v>
      </c>
    </row>
    <row r="330" spans="1:12" ht="19.5" customHeight="1">
      <c r="A330" s="8"/>
      <c r="B330" s="30"/>
      <c r="C330" s="30"/>
      <c r="D330" s="9"/>
      <c r="E330" s="9"/>
      <c r="F330" s="16"/>
      <c r="G330" s="10"/>
      <c r="H330" s="11"/>
      <c r="I330" s="1"/>
      <c r="J330" s="1"/>
      <c r="K330" s="2"/>
      <c r="L330" s="2"/>
    </row>
    <row r="331" spans="1:12" ht="19.5" customHeight="1">
      <c r="A331" s="8">
        <v>260</v>
      </c>
      <c r="B331" s="30"/>
      <c r="C331" s="30"/>
      <c r="D331" s="9" t="s">
        <v>20</v>
      </c>
      <c r="E331" s="9" t="s">
        <v>460</v>
      </c>
      <c r="F331" s="16" t="s">
        <v>495</v>
      </c>
      <c r="G331" s="10">
        <f>_xlfn.IFERROR(HLOOKUP(D331,#REF!,12,0),0)</f>
        <v>0</v>
      </c>
      <c r="H331" s="11">
        <f>_xlfn.IFERROR(HLOOKUP(D331,#REF!,29,0),0)</f>
        <v>0</v>
      </c>
      <c r="I331" s="1">
        <v>103.46</v>
      </c>
      <c r="J331" s="1">
        <v>94.91</v>
      </c>
      <c r="K331" s="2">
        <f t="shared" si="10"/>
        <v>-103.46</v>
      </c>
      <c r="L331" s="2">
        <f t="shared" si="11"/>
        <v>-94.91</v>
      </c>
    </row>
    <row r="332" spans="1:12" ht="19.5" customHeight="1">
      <c r="A332" s="8">
        <v>261</v>
      </c>
      <c r="B332" s="30"/>
      <c r="C332" s="30"/>
      <c r="D332" s="9" t="s">
        <v>35</v>
      </c>
      <c r="E332" s="9" t="s">
        <v>460</v>
      </c>
      <c r="F332" s="16" t="s">
        <v>268</v>
      </c>
      <c r="G332" s="10">
        <f>_xlfn.IFERROR(HLOOKUP(D332,#REF!,12,0),0)</f>
        <v>0</v>
      </c>
      <c r="H332" s="11">
        <f>_xlfn.IFERROR(HLOOKUP(D332,#REF!,29,0),0)</f>
        <v>0</v>
      </c>
      <c r="I332" s="1">
        <v>103.46</v>
      </c>
      <c r="J332" s="1">
        <v>94.91</v>
      </c>
      <c r="K332" s="2">
        <f t="shared" si="10"/>
        <v>-103.46</v>
      </c>
      <c r="L332" s="2">
        <f t="shared" si="11"/>
        <v>-94.91</v>
      </c>
    </row>
    <row r="333" spans="1:12" ht="19.5" customHeight="1">
      <c r="A333" s="8">
        <v>262</v>
      </c>
      <c r="B333" s="30"/>
      <c r="C333" s="30"/>
      <c r="D333" s="9" t="s">
        <v>42</v>
      </c>
      <c r="E333" s="9" t="s">
        <v>460</v>
      </c>
      <c r="F333" s="16" t="s">
        <v>275</v>
      </c>
      <c r="G333" s="10">
        <f>_xlfn.IFERROR(HLOOKUP(D333,#REF!,12,0),0)</f>
        <v>0</v>
      </c>
      <c r="H333" s="11">
        <f>_xlfn.IFERROR(HLOOKUP(D333,#REF!,29,0),0)</f>
        <v>0</v>
      </c>
      <c r="I333" s="1">
        <v>103.46</v>
      </c>
      <c r="J333" s="1">
        <v>94.91</v>
      </c>
      <c r="K333" s="2">
        <f t="shared" si="10"/>
        <v>-103.46</v>
      </c>
      <c r="L333" s="2">
        <f t="shared" si="11"/>
        <v>-94.91</v>
      </c>
    </row>
    <row r="334" spans="1:12" ht="19.5" customHeight="1">
      <c r="A334" s="8">
        <v>263</v>
      </c>
      <c r="B334" s="30"/>
      <c r="C334" s="30"/>
      <c r="D334" s="9" t="s">
        <v>43</v>
      </c>
      <c r="E334" s="9" t="s">
        <v>460</v>
      </c>
      <c r="F334" s="16" t="s">
        <v>278</v>
      </c>
      <c r="G334" s="10">
        <f>_xlfn.IFERROR(HLOOKUP(D334,#REF!,12,0),0)</f>
        <v>0</v>
      </c>
      <c r="H334" s="11">
        <f>_xlfn.IFERROR(HLOOKUP(D334,#REF!,29,0),0)</f>
        <v>0</v>
      </c>
      <c r="I334" s="1">
        <v>103.46</v>
      </c>
      <c r="J334" s="1">
        <v>94.91</v>
      </c>
      <c r="K334" s="2">
        <f t="shared" si="10"/>
        <v>-103.46</v>
      </c>
      <c r="L334" s="2">
        <f t="shared" si="11"/>
        <v>-94.91</v>
      </c>
    </row>
    <row r="335" spans="1:12" ht="19.5" customHeight="1">
      <c r="A335" s="8">
        <v>264</v>
      </c>
      <c r="B335" s="30"/>
      <c r="C335" s="30"/>
      <c r="D335" s="9" t="s">
        <v>59</v>
      </c>
      <c r="E335" s="9" t="s">
        <v>460</v>
      </c>
      <c r="F335" s="16" t="s">
        <v>460</v>
      </c>
      <c r="G335" s="10">
        <f>_xlfn.IFERROR(HLOOKUP(D335,#REF!,12,0),0)</f>
        <v>0</v>
      </c>
      <c r="H335" s="11">
        <f>_xlfn.IFERROR(HLOOKUP(D335,#REF!,29,0),0)</f>
        <v>0</v>
      </c>
      <c r="I335" s="1">
        <v>103.46</v>
      </c>
      <c r="J335" s="1">
        <v>94.91</v>
      </c>
      <c r="K335" s="2">
        <f t="shared" si="10"/>
        <v>-103.46</v>
      </c>
      <c r="L335" s="2">
        <f t="shared" si="11"/>
        <v>-94.91</v>
      </c>
    </row>
    <row r="336" spans="1:12" ht="19.5" customHeight="1">
      <c r="A336" s="8">
        <v>265</v>
      </c>
      <c r="B336" s="30"/>
      <c r="C336" s="30"/>
      <c r="D336" s="9" t="s">
        <v>80</v>
      </c>
      <c r="E336" s="9" t="s">
        <v>460</v>
      </c>
      <c r="F336" s="16" t="s">
        <v>460</v>
      </c>
      <c r="G336" s="10">
        <f>_xlfn.IFERROR(HLOOKUP(D336,#REF!,12,0),0)</f>
        <v>0</v>
      </c>
      <c r="H336" s="11">
        <f>_xlfn.IFERROR(HLOOKUP(D336,#REF!,29,0),0)</f>
        <v>0</v>
      </c>
      <c r="I336" s="1">
        <v>103.46</v>
      </c>
      <c r="J336" s="1">
        <v>94.91</v>
      </c>
      <c r="K336" s="2">
        <f t="shared" si="10"/>
        <v>-103.46</v>
      </c>
      <c r="L336" s="2">
        <f t="shared" si="11"/>
        <v>-94.91</v>
      </c>
    </row>
    <row r="337" spans="1:12" ht="19.5" customHeight="1">
      <c r="A337" s="8">
        <v>266</v>
      </c>
      <c r="B337" s="30"/>
      <c r="C337" s="30"/>
      <c r="D337" s="9" t="s">
        <v>81</v>
      </c>
      <c r="E337" s="9" t="s">
        <v>460</v>
      </c>
      <c r="F337" s="16" t="s">
        <v>460</v>
      </c>
      <c r="G337" s="10">
        <f>_xlfn.IFERROR(HLOOKUP(D337,#REF!,12,0),0)</f>
        <v>0</v>
      </c>
      <c r="H337" s="11">
        <f>_xlfn.IFERROR(HLOOKUP(D337,#REF!,29,0),0)</f>
        <v>0</v>
      </c>
      <c r="I337" s="1">
        <v>103.46</v>
      </c>
      <c r="J337" s="1">
        <v>94.91</v>
      </c>
      <c r="K337" s="2">
        <f t="shared" si="10"/>
        <v>-103.46</v>
      </c>
      <c r="L337" s="2">
        <f t="shared" si="11"/>
        <v>-94.91</v>
      </c>
    </row>
    <row r="338" spans="1:12" ht="19.5" customHeight="1">
      <c r="A338" s="8">
        <v>267</v>
      </c>
      <c r="B338" s="30"/>
      <c r="C338" s="30"/>
      <c r="D338" s="9" t="s">
        <v>120</v>
      </c>
      <c r="E338" s="9" t="s">
        <v>460</v>
      </c>
      <c r="F338" s="16" t="s">
        <v>288</v>
      </c>
      <c r="G338" s="10">
        <f>_xlfn.IFERROR(HLOOKUP(D338,#REF!,12,0),0)</f>
        <v>0</v>
      </c>
      <c r="H338" s="11">
        <f>_xlfn.IFERROR(HLOOKUP(D338,#REF!,29,0),0)</f>
        <v>0</v>
      </c>
      <c r="I338" s="1">
        <v>103.46</v>
      </c>
      <c r="J338" s="1">
        <v>94.91</v>
      </c>
      <c r="K338" s="2">
        <f t="shared" si="10"/>
        <v>-103.46</v>
      </c>
      <c r="L338" s="2">
        <f t="shared" si="11"/>
        <v>-94.91</v>
      </c>
    </row>
    <row r="339" spans="1:12" ht="19.5" customHeight="1">
      <c r="A339" s="8">
        <v>268</v>
      </c>
      <c r="B339" s="30"/>
      <c r="C339" s="30"/>
      <c r="D339" s="9" t="s">
        <v>139</v>
      </c>
      <c r="E339" s="9" t="s">
        <v>460</v>
      </c>
      <c r="F339" s="16" t="s">
        <v>537</v>
      </c>
      <c r="G339" s="10">
        <f>_xlfn.IFERROR(HLOOKUP(D339,#REF!,12,0),0)</f>
        <v>0</v>
      </c>
      <c r="H339" s="11">
        <f>_xlfn.IFERROR(HLOOKUP(D339,#REF!,29,0),0)</f>
        <v>0</v>
      </c>
      <c r="I339" s="1">
        <v>103.46</v>
      </c>
      <c r="J339" s="1">
        <v>94.91</v>
      </c>
      <c r="K339" s="2">
        <f t="shared" si="10"/>
        <v>-103.46</v>
      </c>
      <c r="L339" s="2">
        <f t="shared" si="11"/>
        <v>-94.91</v>
      </c>
    </row>
    <row r="340" spans="1:12" ht="19.5" customHeight="1">
      <c r="A340" s="8">
        <v>269</v>
      </c>
      <c r="B340" s="30"/>
      <c r="C340" s="30"/>
      <c r="D340" s="9" t="s">
        <v>190</v>
      </c>
      <c r="E340" s="9" t="s">
        <v>460</v>
      </c>
      <c r="F340" s="16" t="s">
        <v>460</v>
      </c>
      <c r="G340" s="10">
        <f>_xlfn.IFERROR(HLOOKUP(D340,#REF!,12,0),0)</f>
        <v>0</v>
      </c>
      <c r="H340" s="11">
        <f>_xlfn.IFERROR(HLOOKUP(D340,#REF!,29,0),0)</f>
        <v>0</v>
      </c>
      <c r="I340" s="1">
        <v>103.46</v>
      </c>
      <c r="J340" s="1">
        <v>94.91</v>
      </c>
      <c r="K340" s="2">
        <f t="shared" si="10"/>
        <v>-103.46</v>
      </c>
      <c r="L340" s="2">
        <f t="shared" si="11"/>
        <v>-94.91</v>
      </c>
    </row>
    <row r="341" spans="1:12" ht="19.5" customHeight="1">
      <c r="A341" s="8">
        <v>270</v>
      </c>
      <c r="B341" s="30"/>
      <c r="C341" s="30"/>
      <c r="D341" s="9" t="s">
        <v>206</v>
      </c>
      <c r="E341" s="9" t="s">
        <v>460</v>
      </c>
      <c r="F341" s="16" t="s">
        <v>353</v>
      </c>
      <c r="G341" s="10">
        <f>_xlfn.IFERROR(HLOOKUP(D341,#REF!,12,0),0)</f>
        <v>0</v>
      </c>
      <c r="H341" s="11">
        <f>_xlfn.IFERROR(HLOOKUP(D341,#REF!,29,0),0)</f>
        <v>0</v>
      </c>
      <c r="I341" s="1">
        <v>103.46</v>
      </c>
      <c r="J341" s="1">
        <v>94.91</v>
      </c>
      <c r="K341" s="2">
        <f t="shared" si="10"/>
        <v>-103.46</v>
      </c>
      <c r="L341" s="2">
        <f t="shared" si="11"/>
        <v>-94.91</v>
      </c>
    </row>
    <row r="342" spans="1:12" ht="19.5" customHeight="1">
      <c r="A342" s="8">
        <v>271</v>
      </c>
      <c r="B342" s="30"/>
      <c r="C342" s="30"/>
      <c r="D342" s="9" t="s">
        <v>895</v>
      </c>
      <c r="E342" s="9" t="s">
        <v>460</v>
      </c>
      <c r="F342" s="16" t="s">
        <v>460</v>
      </c>
      <c r="G342" s="10">
        <f>_xlfn.IFERROR(HLOOKUP(D342,#REF!,12,0),0)</f>
        <v>0</v>
      </c>
      <c r="H342" s="11">
        <f>_xlfn.IFERROR(HLOOKUP(D342,#REF!,29,0),0)</f>
        <v>0</v>
      </c>
      <c r="I342" s="1">
        <v>103.46</v>
      </c>
      <c r="J342" s="1">
        <v>94.91</v>
      </c>
      <c r="K342" s="2">
        <f t="shared" si="10"/>
        <v>-103.46</v>
      </c>
      <c r="L342" s="2">
        <f t="shared" si="11"/>
        <v>-94.91</v>
      </c>
    </row>
    <row r="343" spans="1:12" ht="19.5" customHeight="1">
      <c r="A343" s="8">
        <v>272</v>
      </c>
      <c r="B343" s="30"/>
      <c r="C343" s="30"/>
      <c r="D343" s="9" t="s">
        <v>907</v>
      </c>
      <c r="E343" s="9" t="s">
        <v>460</v>
      </c>
      <c r="F343" s="16" t="s">
        <v>460</v>
      </c>
      <c r="G343" s="10">
        <f>_xlfn.IFERROR(HLOOKUP(D343,#REF!,12,0),0)</f>
        <v>0</v>
      </c>
      <c r="H343" s="11">
        <f>_xlfn.IFERROR(HLOOKUP(D343,#REF!,29,0),0)</f>
        <v>0</v>
      </c>
      <c r="I343" s="1">
        <v>103.46</v>
      </c>
      <c r="J343" s="1">
        <v>94.91</v>
      </c>
      <c r="K343" s="2">
        <f t="shared" si="10"/>
        <v>-103.46</v>
      </c>
      <c r="L343" s="2">
        <f t="shared" si="11"/>
        <v>-94.91</v>
      </c>
    </row>
    <row r="344" spans="1:12" ht="19.5" customHeight="1">
      <c r="A344" s="8">
        <v>273</v>
      </c>
      <c r="B344" s="30"/>
      <c r="C344" s="30"/>
      <c r="D344" s="9" t="s">
        <v>908</v>
      </c>
      <c r="E344" s="9" t="s">
        <v>460</v>
      </c>
      <c r="F344" s="16" t="s">
        <v>460</v>
      </c>
      <c r="G344" s="10">
        <f>_xlfn.IFERROR(HLOOKUP(D344,#REF!,12,0),0)</f>
        <v>0</v>
      </c>
      <c r="H344" s="11">
        <f>_xlfn.IFERROR(HLOOKUP(D344,#REF!,29,0),0)</f>
        <v>0</v>
      </c>
      <c r="I344" s="1">
        <v>103.46</v>
      </c>
      <c r="J344" s="1">
        <v>94.91</v>
      </c>
      <c r="K344" s="2">
        <f t="shared" si="10"/>
        <v>-103.46</v>
      </c>
      <c r="L344" s="2">
        <f t="shared" si="11"/>
        <v>-94.91</v>
      </c>
    </row>
    <row r="345" spans="1:12" ht="19.5" customHeight="1">
      <c r="A345" s="8">
        <v>274</v>
      </c>
      <c r="B345" s="30"/>
      <c r="C345" s="30"/>
      <c r="D345" s="9" t="s">
        <v>910</v>
      </c>
      <c r="E345" s="9" t="s">
        <v>460</v>
      </c>
      <c r="F345" s="16" t="s">
        <v>928</v>
      </c>
      <c r="G345" s="10">
        <f>_xlfn.IFERROR(HLOOKUP(D345,#REF!,12,0),0)</f>
        <v>0</v>
      </c>
      <c r="H345" s="11">
        <f>_xlfn.IFERROR(HLOOKUP(D345,#REF!,29,0),0)</f>
        <v>0</v>
      </c>
      <c r="I345" s="1">
        <v>103.46</v>
      </c>
      <c r="J345" s="1">
        <v>94.91</v>
      </c>
      <c r="K345" s="2">
        <f t="shared" si="10"/>
        <v>-103.46</v>
      </c>
      <c r="L345" s="2">
        <f t="shared" si="11"/>
        <v>-94.91</v>
      </c>
    </row>
    <row r="346" spans="1:12" ht="19.5" customHeight="1">
      <c r="A346" s="8">
        <v>275</v>
      </c>
      <c r="B346" s="30"/>
      <c r="C346" s="30"/>
      <c r="D346" s="9" t="s">
        <v>82</v>
      </c>
      <c r="E346" s="9" t="s">
        <v>469</v>
      </c>
      <c r="F346" s="16" t="s">
        <v>309</v>
      </c>
      <c r="G346" s="10">
        <f>_xlfn.IFERROR(HLOOKUP(D346,#REF!,12,0),0)</f>
        <v>0</v>
      </c>
      <c r="H346" s="11">
        <f>_xlfn.IFERROR(HLOOKUP(D346,#REF!,29,0),0)</f>
        <v>0</v>
      </c>
      <c r="I346" s="1">
        <v>103.46</v>
      </c>
      <c r="J346" s="1">
        <v>94.91</v>
      </c>
      <c r="K346" s="2">
        <f t="shared" si="10"/>
        <v>-103.46</v>
      </c>
      <c r="L346" s="2">
        <f t="shared" si="11"/>
        <v>-94.91</v>
      </c>
    </row>
    <row r="347" spans="1:12" ht="19.5" customHeight="1">
      <c r="A347" s="8">
        <v>276</v>
      </c>
      <c r="B347" s="30"/>
      <c r="C347" s="30"/>
      <c r="D347" s="9" t="s">
        <v>129</v>
      </c>
      <c r="E347" s="9" t="s">
        <v>469</v>
      </c>
      <c r="F347" s="16" t="s">
        <v>533</v>
      </c>
      <c r="G347" s="10">
        <f>_xlfn.IFERROR(HLOOKUP(D347,#REF!,12,0),0)</f>
        <v>0</v>
      </c>
      <c r="H347" s="11">
        <f>_xlfn.IFERROR(HLOOKUP(D347,#REF!,29,0),0)</f>
        <v>0</v>
      </c>
      <c r="I347" s="1">
        <v>103.46</v>
      </c>
      <c r="J347" s="1">
        <v>94.91</v>
      </c>
      <c r="K347" s="2">
        <f t="shared" si="10"/>
        <v>-103.46</v>
      </c>
      <c r="L347" s="2">
        <f t="shared" si="11"/>
        <v>-94.91</v>
      </c>
    </row>
    <row r="348" spans="1:12" ht="19.5" customHeight="1">
      <c r="A348" s="8"/>
      <c r="B348" s="30"/>
      <c r="C348" s="30"/>
      <c r="D348" s="9"/>
      <c r="E348" s="9"/>
      <c r="F348" s="16"/>
      <c r="G348" s="10"/>
      <c r="H348" s="11"/>
      <c r="I348" s="1"/>
      <c r="J348" s="1"/>
      <c r="K348" s="2"/>
      <c r="L348" s="2"/>
    </row>
    <row r="349" spans="1:12" ht="19.5" customHeight="1">
      <c r="A349" s="8">
        <v>277</v>
      </c>
      <c r="B349" s="30"/>
      <c r="C349" s="30"/>
      <c r="D349" s="9" t="s">
        <v>7</v>
      </c>
      <c r="E349" s="9" t="s">
        <v>238</v>
      </c>
      <c r="F349" s="16" t="s">
        <v>238</v>
      </c>
      <c r="G349" s="10">
        <f>_xlfn.IFERROR(HLOOKUP(D349,#REF!,12,0),0)</f>
        <v>0</v>
      </c>
      <c r="H349" s="11">
        <f>_xlfn.IFERROR(HLOOKUP(D349,#REF!,29,0),0)</f>
        <v>0</v>
      </c>
      <c r="I349" s="1">
        <v>103.46</v>
      </c>
      <c r="J349" s="1">
        <v>94.91</v>
      </c>
      <c r="K349" s="2">
        <f t="shared" si="10"/>
        <v>-103.46</v>
      </c>
      <c r="L349" s="2">
        <f t="shared" si="11"/>
        <v>-94.91</v>
      </c>
    </row>
    <row r="350" spans="1:12" ht="19.5" customHeight="1">
      <c r="A350" s="8">
        <v>278</v>
      </c>
      <c r="B350" s="30"/>
      <c r="C350" s="30"/>
      <c r="D350" s="9" t="s">
        <v>10</v>
      </c>
      <c r="E350" s="9" t="s">
        <v>238</v>
      </c>
      <c r="F350" s="16" t="s">
        <v>238</v>
      </c>
      <c r="G350" s="10">
        <f>_xlfn.IFERROR(HLOOKUP(D350,#REF!,12,0),0)</f>
        <v>0</v>
      </c>
      <c r="H350" s="11">
        <f>_xlfn.IFERROR(HLOOKUP(D350,#REF!,29,0),0)</f>
        <v>0</v>
      </c>
      <c r="I350" s="1">
        <v>103.46</v>
      </c>
      <c r="J350" s="1">
        <v>94.91</v>
      </c>
      <c r="K350" s="2">
        <f t="shared" si="10"/>
        <v>-103.46</v>
      </c>
      <c r="L350" s="2">
        <f t="shared" si="11"/>
        <v>-94.91</v>
      </c>
    </row>
    <row r="351" spans="1:12" ht="19.5" customHeight="1">
      <c r="A351" s="8">
        <v>279</v>
      </c>
      <c r="B351" s="30"/>
      <c r="C351" s="30"/>
      <c r="D351" s="9" t="s">
        <v>47</v>
      </c>
      <c r="E351" s="9" t="s">
        <v>238</v>
      </c>
      <c r="F351" s="16" t="s">
        <v>238</v>
      </c>
      <c r="G351" s="10">
        <f>_xlfn.IFERROR(HLOOKUP(D351,#REF!,12,0),0)</f>
        <v>0</v>
      </c>
      <c r="H351" s="11">
        <f>_xlfn.IFERROR(HLOOKUP(D351,#REF!,29,0),0)</f>
        <v>0</v>
      </c>
      <c r="I351" s="1">
        <v>103.46</v>
      </c>
      <c r="J351" s="1">
        <v>94.91</v>
      </c>
      <c r="K351" s="2">
        <f t="shared" si="10"/>
        <v>-103.46</v>
      </c>
      <c r="L351" s="2">
        <f t="shared" si="11"/>
        <v>-94.91</v>
      </c>
    </row>
    <row r="352" spans="1:12" ht="19.5" customHeight="1">
      <c r="A352" s="8">
        <v>280</v>
      </c>
      <c r="B352" s="30"/>
      <c r="C352" s="30"/>
      <c r="D352" s="9" t="s">
        <v>48</v>
      </c>
      <c r="E352" s="9" t="s">
        <v>238</v>
      </c>
      <c r="F352" s="16" t="s">
        <v>238</v>
      </c>
      <c r="G352" s="10">
        <f>_xlfn.IFERROR(HLOOKUP(D352,#REF!,12,0),0)</f>
        <v>0</v>
      </c>
      <c r="H352" s="11">
        <f>_xlfn.IFERROR(HLOOKUP(D352,#REF!,29,0),0)</f>
        <v>0</v>
      </c>
      <c r="I352" s="1">
        <v>103.46</v>
      </c>
      <c r="J352" s="1">
        <v>94.91</v>
      </c>
      <c r="K352" s="2">
        <f t="shared" si="10"/>
        <v>-103.46</v>
      </c>
      <c r="L352" s="2">
        <f t="shared" si="11"/>
        <v>-94.91</v>
      </c>
    </row>
    <row r="353" spans="1:12" ht="19.5" customHeight="1">
      <c r="A353" s="8">
        <v>281</v>
      </c>
      <c r="B353" s="30"/>
      <c r="C353" s="30"/>
      <c r="D353" s="9" t="s">
        <v>116</v>
      </c>
      <c r="E353" s="9" t="s">
        <v>238</v>
      </c>
      <c r="F353" s="16" t="s">
        <v>529</v>
      </c>
      <c r="G353" s="10">
        <f>_xlfn.IFERROR(HLOOKUP(D353,#REF!,12,0),0)</f>
        <v>0</v>
      </c>
      <c r="H353" s="11">
        <f>_xlfn.IFERROR(HLOOKUP(D353,#REF!,29,0),0)</f>
        <v>0</v>
      </c>
      <c r="I353" s="1">
        <v>103.46</v>
      </c>
      <c r="J353" s="1">
        <v>94.91</v>
      </c>
      <c r="K353" s="2">
        <f t="shared" si="10"/>
        <v>-103.46</v>
      </c>
      <c r="L353" s="2">
        <f t="shared" si="11"/>
        <v>-94.91</v>
      </c>
    </row>
    <row r="354" spans="1:12" ht="19.5" customHeight="1">
      <c r="A354" s="8">
        <v>282</v>
      </c>
      <c r="B354" s="30"/>
      <c r="C354" s="30"/>
      <c r="D354" s="9" t="s">
        <v>862</v>
      </c>
      <c r="E354" s="9" t="s">
        <v>238</v>
      </c>
      <c r="F354" s="16" t="s">
        <v>238</v>
      </c>
      <c r="G354" s="10">
        <f>_xlfn.IFERROR(HLOOKUP(D354,#REF!,12,0),0)</f>
        <v>0</v>
      </c>
      <c r="H354" s="11">
        <f>_xlfn.IFERROR(HLOOKUP(D354,#REF!,29,0),0)</f>
        <v>0</v>
      </c>
      <c r="I354" s="1">
        <v>103.46</v>
      </c>
      <c r="J354" s="1">
        <v>94.91</v>
      </c>
      <c r="K354" s="2">
        <f t="shared" si="10"/>
        <v>-103.46</v>
      </c>
      <c r="L354" s="2">
        <f t="shared" si="11"/>
        <v>-94.91</v>
      </c>
    </row>
    <row r="355" spans="1:12" ht="19.5" customHeight="1">
      <c r="A355" s="8">
        <v>283</v>
      </c>
      <c r="B355" s="30"/>
      <c r="C355" s="30"/>
      <c r="D355" s="9" t="s">
        <v>878</v>
      </c>
      <c r="E355" s="9" t="s">
        <v>238</v>
      </c>
      <c r="F355" s="16" t="s">
        <v>238</v>
      </c>
      <c r="G355" s="10">
        <f>_xlfn.IFERROR(HLOOKUP(D355,#REF!,12,0),0)</f>
        <v>0</v>
      </c>
      <c r="H355" s="11">
        <f>_xlfn.IFERROR(HLOOKUP(D355,#REF!,29,0),0)</f>
        <v>0</v>
      </c>
      <c r="I355" s="1">
        <v>103.46</v>
      </c>
      <c r="J355" s="1">
        <v>94.91</v>
      </c>
      <c r="K355" s="2">
        <f t="shared" si="10"/>
        <v>-103.46</v>
      </c>
      <c r="L355" s="2">
        <f t="shared" si="11"/>
        <v>-94.91</v>
      </c>
    </row>
    <row r="356" spans="1:12" ht="19.5" customHeight="1">
      <c r="A356" s="8">
        <v>284</v>
      </c>
      <c r="B356" s="30"/>
      <c r="C356" s="30"/>
      <c r="D356" s="9" t="s">
        <v>879</v>
      </c>
      <c r="E356" s="9" t="s">
        <v>238</v>
      </c>
      <c r="F356" s="16" t="s">
        <v>238</v>
      </c>
      <c r="G356" s="10">
        <f>_xlfn.IFERROR(HLOOKUP(D356,#REF!,12,0),0)</f>
        <v>0</v>
      </c>
      <c r="H356" s="11">
        <f>_xlfn.IFERROR(HLOOKUP(D356,#REF!,29,0),0)</f>
        <v>0</v>
      </c>
      <c r="I356" s="1">
        <v>103.46</v>
      </c>
      <c r="J356" s="1">
        <v>94.91</v>
      </c>
      <c r="K356" s="2">
        <f t="shared" si="10"/>
        <v>-103.46</v>
      </c>
      <c r="L356" s="2">
        <f t="shared" si="11"/>
        <v>-94.91</v>
      </c>
    </row>
    <row r="357" spans="1:12" ht="19.5" customHeight="1">
      <c r="A357" s="8"/>
      <c r="B357" s="30"/>
      <c r="C357" s="30"/>
      <c r="D357" s="9"/>
      <c r="E357" s="9"/>
      <c r="F357" s="16"/>
      <c r="G357" s="10"/>
      <c r="H357" s="11"/>
      <c r="I357" s="1"/>
      <c r="J357" s="1"/>
      <c r="K357" s="2"/>
      <c r="L357" s="2"/>
    </row>
    <row r="358" spans="1:12" ht="19.5" customHeight="1">
      <c r="A358" s="8">
        <v>285</v>
      </c>
      <c r="B358" s="30"/>
      <c r="C358" s="30"/>
      <c r="D358" s="9" t="s">
        <v>26</v>
      </c>
      <c r="E358" s="9" t="s">
        <v>298</v>
      </c>
      <c r="F358" s="16" t="s">
        <v>498</v>
      </c>
      <c r="G358" s="10">
        <f>_xlfn.IFERROR(HLOOKUP(D358,#REF!,12,0),0)</f>
        <v>0</v>
      </c>
      <c r="H358" s="11">
        <f>_xlfn.IFERROR(HLOOKUP(D358,#REF!,29,0),0)</f>
        <v>0</v>
      </c>
      <c r="I358" s="1">
        <v>103.46</v>
      </c>
      <c r="J358" s="1">
        <v>94.91</v>
      </c>
      <c r="K358" s="2">
        <f t="shared" si="10"/>
        <v>-103.46</v>
      </c>
      <c r="L358" s="2">
        <f t="shared" si="11"/>
        <v>-94.91</v>
      </c>
    </row>
    <row r="359" spans="1:12" ht="19.5" customHeight="1">
      <c r="A359" s="8">
        <v>286</v>
      </c>
      <c r="B359" s="30"/>
      <c r="C359" s="30"/>
      <c r="D359" s="9" t="s">
        <v>67</v>
      </c>
      <c r="E359" s="9" t="s">
        <v>298</v>
      </c>
      <c r="F359" s="16" t="s">
        <v>298</v>
      </c>
      <c r="G359" s="10">
        <f>_xlfn.IFERROR(HLOOKUP(D359,#REF!,12,0),0)</f>
        <v>0</v>
      </c>
      <c r="H359" s="11">
        <f>_xlfn.IFERROR(HLOOKUP(D359,#REF!,29,0),0)</f>
        <v>0</v>
      </c>
      <c r="I359" s="1">
        <v>103.46</v>
      </c>
      <c r="J359" s="1">
        <v>94.91</v>
      </c>
      <c r="K359" s="2">
        <f t="shared" si="10"/>
        <v>-103.46</v>
      </c>
      <c r="L359" s="2">
        <f t="shared" si="11"/>
        <v>-94.91</v>
      </c>
    </row>
    <row r="360" spans="1:12" ht="19.5" customHeight="1">
      <c r="A360" s="8">
        <v>287</v>
      </c>
      <c r="B360" s="30"/>
      <c r="C360" s="30"/>
      <c r="D360" s="9" t="s">
        <v>68</v>
      </c>
      <c r="E360" s="9" t="s">
        <v>298</v>
      </c>
      <c r="F360" s="16" t="s">
        <v>298</v>
      </c>
      <c r="G360" s="10">
        <f>_xlfn.IFERROR(HLOOKUP(D360,#REF!,12,0),0)</f>
        <v>0</v>
      </c>
      <c r="H360" s="11">
        <f>_xlfn.IFERROR(HLOOKUP(D360,#REF!,29,0),0)</f>
        <v>0</v>
      </c>
      <c r="I360" s="1">
        <v>103.46</v>
      </c>
      <c r="J360" s="1">
        <v>94.91</v>
      </c>
      <c r="K360" s="2">
        <f t="shared" si="10"/>
        <v>-103.46</v>
      </c>
      <c r="L360" s="2">
        <f t="shared" si="11"/>
        <v>-94.91</v>
      </c>
    </row>
    <row r="361" spans="1:12" ht="19.5" customHeight="1">
      <c r="A361" s="8">
        <v>288</v>
      </c>
      <c r="B361" s="30"/>
      <c r="C361" s="30"/>
      <c r="D361" s="9" t="s">
        <v>113</v>
      </c>
      <c r="E361" s="9" t="s">
        <v>298</v>
      </c>
      <c r="F361" s="16" t="s">
        <v>298</v>
      </c>
      <c r="G361" s="10">
        <f>_xlfn.IFERROR(HLOOKUP(D361,#REF!,12,0),0)</f>
        <v>0</v>
      </c>
      <c r="H361" s="11">
        <f>_xlfn.IFERROR(HLOOKUP(D361,#REF!,29,0),0)</f>
        <v>0</v>
      </c>
      <c r="I361" s="1">
        <v>103.46</v>
      </c>
      <c r="J361" s="1">
        <v>94.91</v>
      </c>
      <c r="K361" s="2">
        <f t="shared" si="10"/>
        <v>-103.46</v>
      </c>
      <c r="L361" s="2">
        <f t="shared" si="11"/>
        <v>-94.91</v>
      </c>
    </row>
    <row r="362" spans="1:12" ht="19.5" customHeight="1">
      <c r="A362" s="8">
        <v>289</v>
      </c>
      <c r="B362" s="30"/>
      <c r="C362" s="30"/>
      <c r="D362" s="9" t="s">
        <v>196</v>
      </c>
      <c r="E362" s="9" t="s">
        <v>298</v>
      </c>
      <c r="F362" s="16" t="s">
        <v>298</v>
      </c>
      <c r="G362" s="10">
        <f>_xlfn.IFERROR(HLOOKUP(D362,#REF!,12,0),0)</f>
        <v>0</v>
      </c>
      <c r="H362" s="11">
        <f>_xlfn.IFERROR(HLOOKUP(D362,#REF!,29,0),0)</f>
        <v>0</v>
      </c>
      <c r="I362" s="1">
        <v>103.46</v>
      </c>
      <c r="J362" s="1">
        <v>94.91</v>
      </c>
      <c r="K362" s="2">
        <f t="shared" si="10"/>
        <v>-103.46</v>
      </c>
      <c r="L362" s="2">
        <f t="shared" si="11"/>
        <v>-94.91</v>
      </c>
    </row>
    <row r="363" spans="1:12" ht="19.5" customHeight="1">
      <c r="A363" s="8">
        <v>290</v>
      </c>
      <c r="B363" s="30"/>
      <c r="C363" s="30"/>
      <c r="D363" s="9" t="s">
        <v>858</v>
      </c>
      <c r="E363" s="9" t="s">
        <v>298</v>
      </c>
      <c r="F363" s="16" t="s">
        <v>298</v>
      </c>
      <c r="G363" s="10">
        <f>_xlfn.IFERROR(HLOOKUP(D363,#REF!,12,0),0)</f>
        <v>0</v>
      </c>
      <c r="H363" s="11">
        <f>_xlfn.IFERROR(HLOOKUP(D363,#REF!,29,0),0)</f>
        <v>0</v>
      </c>
      <c r="I363" s="1">
        <v>103.46</v>
      </c>
      <c r="J363" s="1">
        <v>94.91</v>
      </c>
      <c r="K363" s="2">
        <f t="shared" si="10"/>
        <v>-103.46</v>
      </c>
      <c r="L363" s="2">
        <f t="shared" si="11"/>
        <v>-94.91</v>
      </c>
    </row>
    <row r="364" spans="1:12" ht="19.5" customHeight="1">
      <c r="A364" s="8">
        <v>291</v>
      </c>
      <c r="B364" s="30"/>
      <c r="C364" s="30"/>
      <c r="D364" s="9" t="s">
        <v>867</v>
      </c>
      <c r="E364" s="9" t="s">
        <v>298</v>
      </c>
      <c r="F364" s="16" t="s">
        <v>298</v>
      </c>
      <c r="G364" s="10">
        <f>_xlfn.IFERROR(HLOOKUP(D364,#REF!,12,0),0)</f>
        <v>0</v>
      </c>
      <c r="H364" s="11">
        <f>_xlfn.IFERROR(HLOOKUP(D364,#REF!,29,0),0)</f>
        <v>0</v>
      </c>
      <c r="I364" s="1">
        <v>103.46</v>
      </c>
      <c r="J364" s="1">
        <v>94.91</v>
      </c>
      <c r="K364" s="2">
        <f t="shared" si="10"/>
        <v>-103.46</v>
      </c>
      <c r="L364" s="2">
        <f t="shared" si="11"/>
        <v>-94.91</v>
      </c>
    </row>
    <row r="365" spans="1:12" ht="19.5" customHeight="1">
      <c r="A365" s="8"/>
      <c r="B365" s="30"/>
      <c r="C365" s="30"/>
      <c r="D365" s="9"/>
      <c r="E365" s="9"/>
      <c r="F365" s="16"/>
      <c r="G365" s="10"/>
      <c r="H365" s="11"/>
      <c r="I365" s="1"/>
      <c r="J365" s="1"/>
      <c r="K365" s="2"/>
      <c r="L365" s="2"/>
    </row>
    <row r="366" spans="1:12" ht="19.5" customHeight="1">
      <c r="A366" s="8">
        <v>292</v>
      </c>
      <c r="B366" s="30"/>
      <c r="C366" s="30"/>
      <c r="D366" s="9" t="s">
        <v>840</v>
      </c>
      <c r="E366" s="9" t="s">
        <v>929</v>
      </c>
      <c r="F366" s="16" t="s">
        <v>929</v>
      </c>
      <c r="G366" s="10">
        <f>_xlfn.IFERROR(HLOOKUP(D366,#REF!,12,0),0)</f>
        <v>0</v>
      </c>
      <c r="H366" s="11">
        <f>_xlfn.IFERROR(HLOOKUP(D366,#REF!,29,0),0)</f>
        <v>0</v>
      </c>
      <c r="I366" s="1">
        <v>103.46</v>
      </c>
      <c r="J366" s="1">
        <v>94.91</v>
      </c>
      <c r="K366" s="2">
        <f t="shared" si="10"/>
        <v>-103.46</v>
      </c>
      <c r="L366" s="2">
        <f t="shared" si="11"/>
        <v>-94.91</v>
      </c>
    </row>
    <row r="367" spans="1:12" ht="19.5" customHeight="1">
      <c r="A367" s="8">
        <v>293</v>
      </c>
      <c r="B367" s="30"/>
      <c r="C367" s="30"/>
      <c r="D367" s="9" t="s">
        <v>850</v>
      </c>
      <c r="E367" s="9" t="s">
        <v>929</v>
      </c>
      <c r="F367" s="16" t="s">
        <v>929</v>
      </c>
      <c r="G367" s="10">
        <f>_xlfn.IFERROR(HLOOKUP(D367,#REF!,12,0),0)</f>
        <v>0</v>
      </c>
      <c r="H367" s="11">
        <f>_xlfn.IFERROR(HLOOKUP(D367,#REF!,29,0),0)</f>
        <v>0</v>
      </c>
      <c r="I367" s="1">
        <v>103.46</v>
      </c>
      <c r="J367" s="1">
        <v>94.91</v>
      </c>
      <c r="K367" s="2">
        <f t="shared" si="10"/>
        <v>-103.46</v>
      </c>
      <c r="L367" s="2">
        <f t="shared" si="11"/>
        <v>-94.91</v>
      </c>
    </row>
    <row r="368" spans="1:12" ht="19.5" customHeight="1">
      <c r="A368" s="8"/>
      <c r="B368" s="30"/>
      <c r="C368" s="30"/>
      <c r="D368" s="9"/>
      <c r="E368" s="9"/>
      <c r="F368" s="16"/>
      <c r="G368" s="10"/>
      <c r="H368" s="11"/>
      <c r="I368" s="1"/>
      <c r="J368" s="1"/>
      <c r="K368" s="2"/>
      <c r="L368" s="2"/>
    </row>
    <row r="369" spans="1:12" ht="19.5" customHeight="1">
      <c r="A369" s="8">
        <v>294</v>
      </c>
      <c r="B369" s="30"/>
      <c r="C369" s="30"/>
      <c r="D369" s="9" t="s">
        <v>179</v>
      </c>
      <c r="E369" s="9" t="s">
        <v>482</v>
      </c>
      <c r="F369" s="16" t="s">
        <v>554</v>
      </c>
      <c r="G369" s="10">
        <f>_xlfn.IFERROR(HLOOKUP(D369,#REF!,12,0),0)</f>
        <v>0</v>
      </c>
      <c r="H369" s="11">
        <f>_xlfn.IFERROR(HLOOKUP(D369,#REF!,29,0),0)</f>
        <v>0</v>
      </c>
      <c r="I369" s="1">
        <v>103.46</v>
      </c>
      <c r="J369" s="1">
        <v>94.91</v>
      </c>
      <c r="K369" s="2">
        <f t="shared" si="10"/>
        <v>-103.46</v>
      </c>
      <c r="L369" s="2">
        <f t="shared" si="11"/>
        <v>-94.91</v>
      </c>
    </row>
    <row r="370" spans="1:12" ht="19.5" customHeight="1">
      <c r="A370" s="8">
        <v>295</v>
      </c>
      <c r="B370" s="30"/>
      <c r="C370" s="30"/>
      <c r="D370" s="9" t="s">
        <v>892</v>
      </c>
      <c r="E370" s="9" t="s">
        <v>482</v>
      </c>
      <c r="F370" s="16" t="s">
        <v>949</v>
      </c>
      <c r="G370" s="10">
        <f>_xlfn.IFERROR(HLOOKUP(D370,#REF!,12,0),0)</f>
        <v>0</v>
      </c>
      <c r="H370" s="11">
        <f>_xlfn.IFERROR(HLOOKUP(D370,#REF!,29,0),0)</f>
        <v>0</v>
      </c>
      <c r="I370" s="1">
        <v>103.46</v>
      </c>
      <c r="J370" s="1">
        <v>94.91</v>
      </c>
      <c r="K370" s="2">
        <f t="shared" si="10"/>
        <v>-103.46</v>
      </c>
      <c r="L370" s="2">
        <f t="shared" si="11"/>
        <v>-94.91</v>
      </c>
    </row>
    <row r="371" spans="1:12" ht="19.5" customHeight="1">
      <c r="A371" s="8"/>
      <c r="B371" s="30"/>
      <c r="C371" s="30"/>
      <c r="D371" s="9"/>
      <c r="E371" s="9"/>
      <c r="F371" s="16"/>
      <c r="G371" s="10"/>
      <c r="H371" s="11"/>
      <c r="I371" s="1"/>
      <c r="J371" s="1"/>
      <c r="K371" s="2"/>
      <c r="L371" s="2"/>
    </row>
    <row r="372" spans="1:12" ht="19.5" customHeight="1">
      <c r="A372" s="8">
        <v>296</v>
      </c>
      <c r="B372" s="30"/>
      <c r="C372" s="30"/>
      <c r="D372" s="9" t="s">
        <v>38</v>
      </c>
      <c r="E372" s="9" t="s">
        <v>376</v>
      </c>
      <c r="F372" s="16" t="s">
        <v>271</v>
      </c>
      <c r="G372" s="10">
        <f>_xlfn.IFERROR(HLOOKUP(D372,#REF!,12,0),0)</f>
        <v>0</v>
      </c>
      <c r="H372" s="11">
        <f>_xlfn.IFERROR(HLOOKUP(D372,#REF!,29,0),0)</f>
        <v>0</v>
      </c>
      <c r="I372" s="1">
        <v>103.46</v>
      </c>
      <c r="J372" s="1">
        <v>94.91</v>
      </c>
      <c r="K372" s="2">
        <f t="shared" si="10"/>
        <v>-103.46</v>
      </c>
      <c r="L372" s="2">
        <f t="shared" si="11"/>
        <v>-94.91</v>
      </c>
    </row>
    <row r="373" spans="1:12" ht="19.5" customHeight="1">
      <c r="A373" s="8">
        <v>297</v>
      </c>
      <c r="B373" s="30"/>
      <c r="C373" s="30"/>
      <c r="D373" s="9" t="s">
        <v>151</v>
      </c>
      <c r="E373" s="9" t="s">
        <v>376</v>
      </c>
      <c r="F373" s="16" t="s">
        <v>376</v>
      </c>
      <c r="G373" s="10">
        <f>_xlfn.IFERROR(HLOOKUP(D373,#REF!,12,0),0)</f>
        <v>0</v>
      </c>
      <c r="H373" s="11">
        <f>_xlfn.IFERROR(HLOOKUP(D373,#REF!,29,0),0)</f>
        <v>0</v>
      </c>
      <c r="I373" s="1">
        <v>103.46</v>
      </c>
      <c r="J373" s="1">
        <v>94.91</v>
      </c>
      <c r="K373" s="2">
        <f t="shared" si="10"/>
        <v>-103.46</v>
      </c>
      <c r="L373" s="2">
        <f t="shared" si="11"/>
        <v>-94.91</v>
      </c>
    </row>
    <row r="374" spans="1:12" ht="19.5" customHeight="1">
      <c r="A374" s="8">
        <v>298</v>
      </c>
      <c r="B374" s="30"/>
      <c r="C374" s="30"/>
      <c r="D374" s="9" t="s">
        <v>231</v>
      </c>
      <c r="E374" s="9" t="s">
        <v>376</v>
      </c>
      <c r="F374" s="16" t="s">
        <v>571</v>
      </c>
      <c r="G374" s="10">
        <f>_xlfn.IFERROR(HLOOKUP(D374,#REF!,12,0),0)</f>
        <v>0</v>
      </c>
      <c r="H374" s="11">
        <f>_xlfn.IFERROR(HLOOKUP(D374,#REF!,29,0),0)</f>
        <v>0</v>
      </c>
      <c r="I374" s="1">
        <v>103.46</v>
      </c>
      <c r="J374" s="1">
        <v>94.91</v>
      </c>
      <c r="K374" s="2">
        <f t="shared" si="10"/>
        <v>-103.46</v>
      </c>
      <c r="L374" s="2">
        <f t="shared" si="11"/>
        <v>-94.91</v>
      </c>
    </row>
    <row r="375" spans="1:12" ht="19.5" customHeight="1">
      <c r="A375" s="8">
        <v>299</v>
      </c>
      <c r="B375" s="30"/>
      <c r="C375" s="30"/>
      <c r="D375" s="9" t="s">
        <v>857</v>
      </c>
      <c r="E375" s="9" t="s">
        <v>376</v>
      </c>
      <c r="F375" s="16" t="s">
        <v>376</v>
      </c>
      <c r="G375" s="10">
        <f>_xlfn.IFERROR(HLOOKUP(D375,#REF!,12,0),0)</f>
        <v>0</v>
      </c>
      <c r="H375" s="11">
        <f>_xlfn.IFERROR(HLOOKUP(D375,#REF!,29,0),0)</f>
        <v>0</v>
      </c>
      <c r="I375" s="1">
        <v>103.46</v>
      </c>
      <c r="J375" s="1">
        <v>94.91</v>
      </c>
      <c r="K375" s="2">
        <f t="shared" si="10"/>
        <v>-103.46</v>
      </c>
      <c r="L375" s="2">
        <f t="shared" si="11"/>
        <v>-94.91</v>
      </c>
    </row>
    <row r="376" spans="1:12" ht="19.5" customHeight="1">
      <c r="A376" s="8">
        <v>300</v>
      </c>
      <c r="B376" s="30"/>
      <c r="C376" s="30"/>
      <c r="D376" s="9" t="s">
        <v>868</v>
      </c>
      <c r="E376" s="9" t="s">
        <v>936</v>
      </c>
      <c r="F376" s="16" t="s">
        <v>376</v>
      </c>
      <c r="G376" s="10">
        <f>_xlfn.IFERROR(HLOOKUP(D376,#REF!,12,0),0)</f>
        <v>0</v>
      </c>
      <c r="H376" s="11">
        <f>_xlfn.IFERROR(HLOOKUP(D376,#REF!,29,0),0)</f>
        <v>0</v>
      </c>
      <c r="I376" s="1">
        <v>103.46</v>
      </c>
      <c r="J376" s="1">
        <v>94.91</v>
      </c>
      <c r="K376" s="2">
        <f t="shared" si="10"/>
        <v>-103.46</v>
      </c>
      <c r="L376" s="2">
        <f t="shared" si="11"/>
        <v>-94.91</v>
      </c>
    </row>
    <row r="377" spans="1:12" ht="19.5" customHeight="1">
      <c r="A377" s="8">
        <v>301</v>
      </c>
      <c r="B377" s="30"/>
      <c r="C377" s="30"/>
      <c r="D377" s="9" t="s">
        <v>877</v>
      </c>
      <c r="E377" s="9" t="s">
        <v>936</v>
      </c>
      <c r="F377" s="16" t="s">
        <v>936</v>
      </c>
      <c r="G377" s="10">
        <f>_xlfn.IFERROR(HLOOKUP(D377,#REF!,12,0),0)</f>
        <v>0</v>
      </c>
      <c r="H377" s="11">
        <f>_xlfn.IFERROR(HLOOKUP(D377,#REF!,29,0),0)</f>
        <v>0</v>
      </c>
      <c r="I377" s="1">
        <v>103.46</v>
      </c>
      <c r="J377" s="1">
        <v>94.91</v>
      </c>
      <c r="K377" s="2">
        <f t="shared" si="10"/>
        <v>-103.46</v>
      </c>
      <c r="L377" s="2">
        <f t="shared" si="11"/>
        <v>-94.91</v>
      </c>
    </row>
    <row r="378" spans="1:12" ht="19.5" customHeight="1">
      <c r="A378" s="8"/>
      <c r="B378" s="30"/>
      <c r="C378" s="30"/>
      <c r="D378" s="9"/>
      <c r="E378" s="9"/>
      <c r="F378" s="16"/>
      <c r="G378" s="10"/>
      <c r="H378" s="11"/>
      <c r="I378" s="1"/>
      <c r="J378" s="1"/>
      <c r="K378" s="2"/>
      <c r="L378" s="2"/>
    </row>
    <row r="379" spans="1:12" ht="19.5" customHeight="1">
      <c r="A379" s="8">
        <v>302</v>
      </c>
      <c r="B379" s="30"/>
      <c r="C379" s="30"/>
      <c r="D379" s="9" t="s">
        <v>53</v>
      </c>
      <c r="E379" s="9" t="s">
        <v>286</v>
      </c>
      <c r="F379" s="16" t="s">
        <v>286</v>
      </c>
      <c r="G379" s="10">
        <f>_xlfn.IFERROR(HLOOKUP(D379,#REF!,12,0),0)</f>
        <v>0</v>
      </c>
      <c r="H379" s="11">
        <f>_xlfn.IFERROR(HLOOKUP(D379,#REF!,29,0),0)</f>
        <v>0</v>
      </c>
      <c r="I379" s="1">
        <v>103.46</v>
      </c>
      <c r="J379" s="1">
        <v>94.91</v>
      </c>
      <c r="K379" s="2">
        <f t="shared" si="10"/>
        <v>-103.46</v>
      </c>
      <c r="L379" s="2">
        <f t="shared" si="11"/>
        <v>-94.91</v>
      </c>
    </row>
    <row r="380" spans="1:12" ht="19.5" customHeight="1">
      <c r="A380" s="8">
        <v>303</v>
      </c>
      <c r="B380" s="30"/>
      <c r="C380" s="30"/>
      <c r="D380" s="9" t="s">
        <v>112</v>
      </c>
      <c r="E380" s="9" t="s">
        <v>286</v>
      </c>
      <c r="F380" s="16" t="s">
        <v>286</v>
      </c>
      <c r="G380" s="10">
        <f>_xlfn.IFERROR(HLOOKUP(D380,#REF!,12,0),0)</f>
        <v>0</v>
      </c>
      <c r="H380" s="11">
        <f>_xlfn.IFERROR(HLOOKUP(D380,#REF!,29,0),0)</f>
        <v>0</v>
      </c>
      <c r="I380" s="1">
        <v>103.46</v>
      </c>
      <c r="J380" s="1">
        <v>94.91</v>
      </c>
      <c r="K380" s="2">
        <f t="shared" si="10"/>
        <v>-103.46</v>
      </c>
      <c r="L380" s="2">
        <f t="shared" si="11"/>
        <v>-94.91</v>
      </c>
    </row>
    <row r="381" spans="1:12" ht="19.5" customHeight="1">
      <c r="A381" s="8">
        <v>304</v>
      </c>
      <c r="B381" s="30"/>
      <c r="C381" s="30"/>
      <c r="D381" s="9" t="s">
        <v>164</v>
      </c>
      <c r="E381" s="9" t="s">
        <v>286</v>
      </c>
      <c r="F381" s="16" t="s">
        <v>548</v>
      </c>
      <c r="G381" s="10">
        <f>_xlfn.IFERROR(HLOOKUP(D381,#REF!,12,0),0)</f>
        <v>0</v>
      </c>
      <c r="H381" s="11">
        <f>_xlfn.IFERROR(HLOOKUP(D381,#REF!,29,0),0)</f>
        <v>0</v>
      </c>
      <c r="I381" s="1">
        <v>103.46</v>
      </c>
      <c r="J381" s="1">
        <v>94.91</v>
      </c>
      <c r="K381" s="2">
        <f t="shared" si="10"/>
        <v>-103.46</v>
      </c>
      <c r="L381" s="2">
        <f t="shared" si="11"/>
        <v>-94.91</v>
      </c>
    </row>
    <row r="382" spans="1:12" ht="19.5" customHeight="1">
      <c r="A382" s="8">
        <v>305</v>
      </c>
      <c r="B382" s="30"/>
      <c r="C382" s="30"/>
      <c r="D382" s="9" t="s">
        <v>188</v>
      </c>
      <c r="E382" s="9" t="s">
        <v>286</v>
      </c>
      <c r="F382" s="16" t="s">
        <v>286</v>
      </c>
      <c r="G382" s="10">
        <f>_xlfn.IFERROR(HLOOKUP(D382,#REF!,12,0),0)</f>
        <v>0</v>
      </c>
      <c r="H382" s="11">
        <f>_xlfn.IFERROR(HLOOKUP(D382,#REF!,29,0),0)</f>
        <v>0</v>
      </c>
      <c r="I382" s="1">
        <v>103.46</v>
      </c>
      <c r="J382" s="1">
        <v>94.91</v>
      </c>
      <c r="K382" s="2">
        <f t="shared" si="10"/>
        <v>-103.46</v>
      </c>
      <c r="L382" s="2">
        <f t="shared" si="11"/>
        <v>-94.91</v>
      </c>
    </row>
    <row r="383" spans="1:12" ht="19.5" customHeight="1">
      <c r="A383" s="8">
        <v>306</v>
      </c>
      <c r="B383" s="30"/>
      <c r="C383" s="30"/>
      <c r="D383" s="9" t="s">
        <v>201</v>
      </c>
      <c r="E383" s="9" t="s">
        <v>286</v>
      </c>
      <c r="F383" s="16" t="s">
        <v>286</v>
      </c>
      <c r="G383" s="10">
        <f>_xlfn.IFERROR(HLOOKUP(D383,#REF!,12,0),0)</f>
        <v>0</v>
      </c>
      <c r="H383" s="11">
        <f>_xlfn.IFERROR(HLOOKUP(D383,#REF!,29,0),0)</f>
        <v>0</v>
      </c>
      <c r="I383" s="1">
        <v>103.46</v>
      </c>
      <c r="J383" s="1">
        <v>94.91</v>
      </c>
      <c r="K383" s="2">
        <f t="shared" si="10"/>
        <v>-103.46</v>
      </c>
      <c r="L383" s="2">
        <f t="shared" si="11"/>
        <v>-94.91</v>
      </c>
    </row>
    <row r="384" spans="1:12" ht="19.5" customHeight="1">
      <c r="A384" s="8">
        <v>307</v>
      </c>
      <c r="B384" s="30"/>
      <c r="C384" s="30"/>
      <c r="D384" s="9" t="s">
        <v>205</v>
      </c>
      <c r="E384" s="9" t="s">
        <v>286</v>
      </c>
      <c r="F384" s="16" t="s">
        <v>548</v>
      </c>
      <c r="G384" s="10">
        <f>_xlfn.IFERROR(HLOOKUP(D384,#REF!,12,0),0)</f>
        <v>0</v>
      </c>
      <c r="H384" s="11">
        <f>_xlfn.IFERROR(HLOOKUP(D384,#REF!,29,0),0)</f>
        <v>0</v>
      </c>
      <c r="I384" s="1">
        <v>103.46</v>
      </c>
      <c r="J384" s="1">
        <v>94.91</v>
      </c>
      <c r="K384" s="2">
        <f t="shared" si="10"/>
        <v>-103.46</v>
      </c>
      <c r="L384" s="2">
        <f t="shared" si="11"/>
        <v>-94.91</v>
      </c>
    </row>
    <row r="385" spans="1:12" ht="19.5" customHeight="1">
      <c r="A385" s="8">
        <v>308</v>
      </c>
      <c r="B385" s="30"/>
      <c r="C385" s="30"/>
      <c r="D385" s="9" t="s">
        <v>220</v>
      </c>
      <c r="E385" s="9" t="s">
        <v>286</v>
      </c>
      <c r="F385" s="16" t="s">
        <v>286</v>
      </c>
      <c r="G385" s="10">
        <f>_xlfn.IFERROR(HLOOKUP(D385,#REF!,12,0),0)</f>
        <v>0</v>
      </c>
      <c r="H385" s="11">
        <f>_xlfn.IFERROR(HLOOKUP(D385,#REF!,29,0),0)</f>
        <v>0</v>
      </c>
      <c r="I385" s="1">
        <v>103.46</v>
      </c>
      <c r="J385" s="1">
        <v>94.91</v>
      </c>
      <c r="K385" s="2">
        <f t="shared" si="10"/>
        <v>-103.46</v>
      </c>
      <c r="L385" s="2">
        <f t="shared" si="11"/>
        <v>-94.91</v>
      </c>
    </row>
    <row r="386" spans="1:12" ht="19.5" customHeight="1">
      <c r="A386" s="8">
        <v>309</v>
      </c>
      <c r="B386" s="30"/>
      <c r="C386" s="30"/>
      <c r="D386" s="9" t="s">
        <v>853</v>
      </c>
      <c r="E386" s="9" t="s">
        <v>286</v>
      </c>
      <c r="F386" s="16" t="s">
        <v>286</v>
      </c>
      <c r="G386" s="10">
        <f>_xlfn.IFERROR(HLOOKUP(D386,#REF!,12,0),0)</f>
        <v>0</v>
      </c>
      <c r="H386" s="11">
        <f>_xlfn.IFERROR(HLOOKUP(D386,#REF!,29,0),0)</f>
        <v>0</v>
      </c>
      <c r="I386" s="1">
        <v>103.46</v>
      </c>
      <c r="J386" s="1">
        <v>94.91</v>
      </c>
      <c r="K386" s="2">
        <f t="shared" si="10"/>
        <v>-103.46</v>
      </c>
      <c r="L386" s="2">
        <f t="shared" si="11"/>
        <v>-94.91</v>
      </c>
    </row>
    <row r="387" spans="1:12" ht="19.5" customHeight="1">
      <c r="A387" s="8"/>
      <c r="B387" s="30"/>
      <c r="C387" s="30"/>
      <c r="D387" s="9"/>
      <c r="E387" s="9"/>
      <c r="F387" s="16"/>
      <c r="G387" s="10"/>
      <c r="H387" s="11"/>
      <c r="I387" s="1"/>
      <c r="J387" s="1"/>
      <c r="K387" s="2"/>
      <c r="L387" s="2"/>
    </row>
    <row r="388" spans="1:12" ht="19.5" customHeight="1">
      <c r="A388" s="8">
        <v>310</v>
      </c>
      <c r="B388" s="30"/>
      <c r="C388" s="30"/>
      <c r="D388" s="9" t="s">
        <v>172</v>
      </c>
      <c r="E388" s="9" t="s">
        <v>480</v>
      </c>
      <c r="F388" s="16" t="s">
        <v>480</v>
      </c>
      <c r="G388" s="10">
        <f>_xlfn.IFERROR(HLOOKUP(D388,#REF!,12,0),0)</f>
        <v>0</v>
      </c>
      <c r="H388" s="11">
        <f>_xlfn.IFERROR(HLOOKUP(D388,#REF!,29,0),0)</f>
        <v>0</v>
      </c>
      <c r="I388" s="1">
        <v>103.46</v>
      </c>
      <c r="J388" s="1">
        <v>94.91</v>
      </c>
      <c r="K388" s="2">
        <f t="shared" si="10"/>
        <v>-103.46</v>
      </c>
      <c r="L388" s="2">
        <f t="shared" si="11"/>
        <v>-94.91</v>
      </c>
    </row>
    <row r="389" spans="1:12" ht="19.5" customHeight="1">
      <c r="A389" s="8"/>
      <c r="B389" s="30"/>
      <c r="C389" s="30"/>
      <c r="D389" s="9"/>
      <c r="E389" s="9"/>
      <c r="F389" s="16"/>
      <c r="G389" s="10"/>
      <c r="H389" s="11"/>
      <c r="I389" s="1"/>
      <c r="J389" s="1"/>
      <c r="K389" s="2"/>
      <c r="L389" s="2"/>
    </row>
    <row r="390" spans="1:12" ht="19.5" customHeight="1">
      <c r="A390" s="8">
        <v>311</v>
      </c>
      <c r="B390" s="30"/>
      <c r="C390" s="30"/>
      <c r="D390" s="9" t="s">
        <v>146</v>
      </c>
      <c r="E390" s="9" t="s">
        <v>476</v>
      </c>
      <c r="F390" s="16" t="s">
        <v>476</v>
      </c>
      <c r="G390" s="10">
        <f>_xlfn.IFERROR(HLOOKUP(D390,#REF!,12,0),0)</f>
        <v>0</v>
      </c>
      <c r="H390" s="11">
        <f>_xlfn.IFERROR(HLOOKUP(D390,#REF!,29,0),0)</f>
        <v>0</v>
      </c>
      <c r="I390" s="1">
        <v>103.46</v>
      </c>
      <c r="J390" s="1">
        <v>94.91</v>
      </c>
      <c r="K390" s="2">
        <f t="shared" si="10"/>
        <v>-103.46</v>
      </c>
      <c r="L390" s="2">
        <f t="shared" si="11"/>
        <v>-94.91</v>
      </c>
    </row>
    <row r="391" spans="1:12" ht="19.5" customHeight="1">
      <c r="A391" s="8">
        <v>312</v>
      </c>
      <c r="B391" s="30"/>
      <c r="C391" s="30"/>
      <c r="D391" s="9" t="s">
        <v>156</v>
      </c>
      <c r="E391" s="9" t="s">
        <v>476</v>
      </c>
      <c r="F391" s="16" t="s">
        <v>543</v>
      </c>
      <c r="G391" s="10">
        <f>_xlfn.IFERROR(HLOOKUP(D391,#REF!,12,0),0)</f>
        <v>0</v>
      </c>
      <c r="H391" s="11">
        <f>_xlfn.IFERROR(HLOOKUP(D391,#REF!,29,0),0)</f>
        <v>0</v>
      </c>
      <c r="I391" s="1">
        <v>103.46</v>
      </c>
      <c r="J391" s="1">
        <v>94.91</v>
      </c>
      <c r="K391" s="2">
        <f aca="true" t="shared" si="12" ref="K391:K428">G391-I391</f>
        <v>-103.46</v>
      </c>
      <c r="L391" s="2">
        <f aca="true" t="shared" si="13" ref="L391:L428">H391-J391</f>
        <v>-94.91</v>
      </c>
    </row>
    <row r="392" spans="1:12" ht="19.5" customHeight="1">
      <c r="A392" s="8"/>
      <c r="B392" s="30"/>
      <c r="C392" s="30"/>
      <c r="D392" s="9"/>
      <c r="E392" s="9"/>
      <c r="F392" s="16"/>
      <c r="G392" s="10"/>
      <c r="H392" s="11"/>
      <c r="I392" s="1"/>
      <c r="J392" s="1"/>
      <c r="K392" s="2"/>
      <c r="L392" s="2"/>
    </row>
    <row r="393" spans="1:12" ht="19.5" customHeight="1">
      <c r="A393" s="8">
        <v>313</v>
      </c>
      <c r="B393" s="30"/>
      <c r="C393" s="30"/>
      <c r="D393" s="9" t="s">
        <v>75</v>
      </c>
      <c r="E393" s="9" t="s">
        <v>303</v>
      </c>
      <c r="F393" s="16" t="s">
        <v>303</v>
      </c>
      <c r="G393" s="10">
        <f>_xlfn.IFERROR(HLOOKUP(D393,#REF!,12,0),0)</f>
        <v>0</v>
      </c>
      <c r="H393" s="11">
        <f>_xlfn.IFERROR(HLOOKUP(D393,#REF!,29,0),0)</f>
        <v>0</v>
      </c>
      <c r="I393" s="1">
        <v>103.46</v>
      </c>
      <c r="J393" s="1">
        <v>94.91</v>
      </c>
      <c r="K393" s="2">
        <f t="shared" si="12"/>
        <v>-103.46</v>
      </c>
      <c r="L393" s="2">
        <f t="shared" si="13"/>
        <v>-94.91</v>
      </c>
    </row>
    <row r="394" spans="1:12" ht="19.5" customHeight="1">
      <c r="A394" s="8">
        <v>314</v>
      </c>
      <c r="B394" s="30"/>
      <c r="C394" s="30"/>
      <c r="D394" s="9" t="s">
        <v>98</v>
      </c>
      <c r="E394" s="9" t="s">
        <v>303</v>
      </c>
      <c r="F394" s="16" t="s">
        <v>303</v>
      </c>
      <c r="G394" s="10">
        <f>_xlfn.IFERROR(HLOOKUP(D394,#REF!,12,0),0)</f>
        <v>0</v>
      </c>
      <c r="H394" s="11">
        <f>_xlfn.IFERROR(HLOOKUP(D394,#REF!,29,0),0)</f>
        <v>0</v>
      </c>
      <c r="I394" s="1">
        <v>103.46</v>
      </c>
      <c r="J394" s="1">
        <v>94.91</v>
      </c>
      <c r="K394" s="2">
        <f t="shared" si="12"/>
        <v>-103.46</v>
      </c>
      <c r="L394" s="2">
        <f t="shared" si="13"/>
        <v>-94.91</v>
      </c>
    </row>
    <row r="395" spans="1:12" ht="19.5" customHeight="1">
      <c r="A395" s="8">
        <v>315</v>
      </c>
      <c r="B395" s="30"/>
      <c r="C395" s="30"/>
      <c r="D395" s="9" t="s">
        <v>171</v>
      </c>
      <c r="E395" s="9" t="s">
        <v>303</v>
      </c>
      <c r="F395" s="16" t="s">
        <v>303</v>
      </c>
      <c r="G395" s="10">
        <f>_xlfn.IFERROR(HLOOKUP(D395,#REF!,12,0),0)</f>
        <v>0</v>
      </c>
      <c r="H395" s="11">
        <f>_xlfn.IFERROR(HLOOKUP(D395,#REF!,29,0),0)</f>
        <v>0</v>
      </c>
      <c r="I395" s="1">
        <v>103.46</v>
      </c>
      <c r="J395" s="1">
        <v>94.91</v>
      </c>
      <c r="K395" s="2">
        <f t="shared" si="12"/>
        <v>-103.46</v>
      </c>
      <c r="L395" s="2">
        <f t="shared" si="13"/>
        <v>-94.91</v>
      </c>
    </row>
    <row r="396" spans="1:12" ht="19.5" customHeight="1">
      <c r="A396" s="8">
        <v>316</v>
      </c>
      <c r="B396" s="30"/>
      <c r="C396" s="30"/>
      <c r="D396" s="9" t="s">
        <v>888</v>
      </c>
      <c r="E396" s="9" t="s">
        <v>303</v>
      </c>
      <c r="F396" s="16" t="s">
        <v>303</v>
      </c>
      <c r="G396" s="10">
        <f>_xlfn.IFERROR(HLOOKUP(D396,#REF!,12,0),0)</f>
        <v>0</v>
      </c>
      <c r="H396" s="11">
        <f>_xlfn.IFERROR(HLOOKUP(D396,#REF!,29,0),0)</f>
        <v>0</v>
      </c>
      <c r="I396" s="1">
        <v>103.46</v>
      </c>
      <c r="J396" s="1">
        <v>94.91</v>
      </c>
      <c r="K396" s="2">
        <f t="shared" si="12"/>
        <v>-103.46</v>
      </c>
      <c r="L396" s="2">
        <f t="shared" si="13"/>
        <v>-94.91</v>
      </c>
    </row>
    <row r="397" spans="1:12" ht="19.5" customHeight="1">
      <c r="A397" s="8"/>
      <c r="B397" s="30"/>
      <c r="C397" s="30"/>
      <c r="D397" s="9"/>
      <c r="E397" s="9"/>
      <c r="F397" s="16"/>
      <c r="G397" s="10"/>
      <c r="H397" s="11"/>
      <c r="I397" s="1"/>
      <c r="J397" s="1"/>
      <c r="K397" s="2"/>
      <c r="L397" s="2"/>
    </row>
    <row r="398" spans="1:12" ht="19.5" customHeight="1">
      <c r="A398" s="8">
        <v>317</v>
      </c>
      <c r="B398" s="30"/>
      <c r="C398" s="30"/>
      <c r="D398" s="9" t="s">
        <v>9</v>
      </c>
      <c r="E398" s="9" t="s">
        <v>282</v>
      </c>
      <c r="F398" s="16" t="s">
        <v>282</v>
      </c>
      <c r="G398" s="10">
        <f>_xlfn.IFERROR(HLOOKUP(D398,#REF!,12,0),0)</f>
        <v>0</v>
      </c>
      <c r="H398" s="11">
        <f>_xlfn.IFERROR(HLOOKUP(D398,#REF!,29,0),0)</f>
        <v>0</v>
      </c>
      <c r="I398" s="1">
        <v>103.46</v>
      </c>
      <c r="J398" s="1">
        <v>94.91</v>
      </c>
      <c r="K398" s="2">
        <f t="shared" si="12"/>
        <v>-103.46</v>
      </c>
      <c r="L398" s="2">
        <f t="shared" si="13"/>
        <v>-94.91</v>
      </c>
    </row>
    <row r="399" spans="1:12" ht="19.5" customHeight="1">
      <c r="A399" s="8">
        <v>318</v>
      </c>
      <c r="B399" s="30"/>
      <c r="C399" s="30"/>
      <c r="D399" s="9" t="s">
        <v>18</v>
      </c>
      <c r="E399" s="9" t="s">
        <v>282</v>
      </c>
      <c r="F399" s="16" t="s">
        <v>282</v>
      </c>
      <c r="G399" s="10">
        <f>_xlfn.IFERROR(HLOOKUP(D399,#REF!,12,0),0)</f>
        <v>0</v>
      </c>
      <c r="H399" s="11">
        <f>_xlfn.IFERROR(HLOOKUP(D399,#REF!,29,0),0)</f>
        <v>0</v>
      </c>
      <c r="I399" s="1">
        <v>103.46</v>
      </c>
      <c r="J399" s="1">
        <v>94.91</v>
      </c>
      <c r="K399" s="2">
        <f t="shared" si="12"/>
        <v>-103.46</v>
      </c>
      <c r="L399" s="2">
        <f t="shared" si="13"/>
        <v>-94.91</v>
      </c>
    </row>
    <row r="400" spans="1:12" ht="19.5" customHeight="1">
      <c r="A400" s="8">
        <v>319</v>
      </c>
      <c r="B400" s="30"/>
      <c r="C400" s="30"/>
      <c r="D400" s="9" t="s">
        <v>49</v>
      </c>
      <c r="E400" s="9" t="s">
        <v>282</v>
      </c>
      <c r="F400" s="16" t="s">
        <v>503</v>
      </c>
      <c r="G400" s="10">
        <f>_xlfn.IFERROR(HLOOKUP(D400,#REF!,12,0),0)</f>
        <v>0</v>
      </c>
      <c r="H400" s="11">
        <f>_xlfn.IFERROR(HLOOKUP(D400,#REF!,29,0),0)</f>
        <v>0</v>
      </c>
      <c r="I400" s="1">
        <v>103.46</v>
      </c>
      <c r="J400" s="1">
        <v>94.91</v>
      </c>
      <c r="K400" s="2">
        <f t="shared" si="12"/>
        <v>-103.46</v>
      </c>
      <c r="L400" s="2">
        <f t="shared" si="13"/>
        <v>-94.91</v>
      </c>
    </row>
    <row r="401" spans="1:12" ht="19.5" customHeight="1">
      <c r="A401" s="8">
        <v>320</v>
      </c>
      <c r="B401" s="30"/>
      <c r="C401" s="30"/>
      <c r="D401" s="9" t="s">
        <v>83</v>
      </c>
      <c r="E401" s="9" t="s">
        <v>282</v>
      </c>
      <c r="F401" s="16" t="s">
        <v>310</v>
      </c>
      <c r="G401" s="10">
        <f>_xlfn.IFERROR(HLOOKUP(D401,#REF!,12,0),0)</f>
        <v>0</v>
      </c>
      <c r="H401" s="11">
        <f>_xlfn.IFERROR(HLOOKUP(D401,#REF!,29,0),0)</f>
        <v>0</v>
      </c>
      <c r="I401" s="1">
        <v>103.46</v>
      </c>
      <c r="J401" s="1">
        <v>94.91</v>
      </c>
      <c r="K401" s="2">
        <f t="shared" si="12"/>
        <v>-103.46</v>
      </c>
      <c r="L401" s="2">
        <f t="shared" si="13"/>
        <v>-94.91</v>
      </c>
    </row>
    <row r="402" spans="1:12" ht="19.5" customHeight="1">
      <c r="A402" s="8">
        <v>321</v>
      </c>
      <c r="B402" s="30"/>
      <c r="C402" s="30"/>
      <c r="D402" s="9" t="s">
        <v>194</v>
      </c>
      <c r="E402" s="9" t="s">
        <v>282</v>
      </c>
      <c r="F402" s="16" t="s">
        <v>282</v>
      </c>
      <c r="G402" s="10">
        <f>_xlfn.IFERROR(HLOOKUP(D402,#REF!,12,0),0)</f>
        <v>0</v>
      </c>
      <c r="H402" s="11">
        <f>_xlfn.IFERROR(HLOOKUP(D402,#REF!,29,0),0)</f>
        <v>0</v>
      </c>
      <c r="I402" s="1">
        <v>103.46</v>
      </c>
      <c r="J402" s="1">
        <v>94.91</v>
      </c>
      <c r="K402" s="2">
        <f t="shared" si="12"/>
        <v>-103.46</v>
      </c>
      <c r="L402" s="2">
        <f t="shared" si="13"/>
        <v>-94.91</v>
      </c>
    </row>
    <row r="403" spans="1:12" ht="19.5" customHeight="1">
      <c r="A403" s="8">
        <v>322</v>
      </c>
      <c r="B403" s="30"/>
      <c r="C403" s="30"/>
      <c r="D403" s="9" t="s">
        <v>198</v>
      </c>
      <c r="E403" s="9" t="s">
        <v>282</v>
      </c>
      <c r="F403" s="16" t="s">
        <v>561</v>
      </c>
      <c r="G403" s="10">
        <f>_xlfn.IFERROR(HLOOKUP(D403,#REF!,12,0),0)</f>
        <v>0</v>
      </c>
      <c r="H403" s="11">
        <f>_xlfn.IFERROR(HLOOKUP(D403,#REF!,29,0),0)</f>
        <v>0</v>
      </c>
      <c r="I403" s="1">
        <v>103.46</v>
      </c>
      <c r="J403" s="1">
        <v>94.91</v>
      </c>
      <c r="K403" s="2">
        <f t="shared" si="12"/>
        <v>-103.46</v>
      </c>
      <c r="L403" s="2">
        <f t="shared" si="13"/>
        <v>-94.91</v>
      </c>
    </row>
    <row r="404" spans="1:12" ht="19.5" customHeight="1">
      <c r="A404" s="8">
        <v>323</v>
      </c>
      <c r="B404" s="30"/>
      <c r="C404" s="30"/>
      <c r="D404" s="9" t="s">
        <v>887</v>
      </c>
      <c r="E404" s="9" t="s">
        <v>282</v>
      </c>
      <c r="F404" s="16" t="s">
        <v>282</v>
      </c>
      <c r="G404" s="10">
        <f>_xlfn.IFERROR(HLOOKUP(D404,#REF!,12,0),0)</f>
        <v>0</v>
      </c>
      <c r="H404" s="11">
        <f>_xlfn.IFERROR(HLOOKUP(D404,#REF!,29,0),0)</f>
        <v>0</v>
      </c>
      <c r="I404" s="1">
        <v>103.46</v>
      </c>
      <c r="J404" s="1">
        <v>94.91</v>
      </c>
      <c r="K404" s="2">
        <f t="shared" si="12"/>
        <v>-103.46</v>
      </c>
      <c r="L404" s="2">
        <f t="shared" si="13"/>
        <v>-94.91</v>
      </c>
    </row>
    <row r="405" spans="1:12" ht="19.5" customHeight="1">
      <c r="A405" s="8"/>
      <c r="B405" s="30"/>
      <c r="C405" s="30"/>
      <c r="D405" s="9"/>
      <c r="E405" s="9"/>
      <c r="F405" s="16"/>
      <c r="G405" s="10"/>
      <c r="H405" s="11"/>
      <c r="I405" s="1"/>
      <c r="J405" s="1"/>
      <c r="K405" s="2"/>
      <c r="L405" s="2"/>
    </row>
    <row r="406" spans="1:12" ht="19.5" customHeight="1">
      <c r="A406" s="8">
        <v>324</v>
      </c>
      <c r="B406" s="30"/>
      <c r="C406" s="30"/>
      <c r="D406" s="9" t="s">
        <v>201</v>
      </c>
      <c r="E406" s="9" t="s">
        <v>490</v>
      </c>
      <c r="F406" s="16" t="s">
        <v>566</v>
      </c>
      <c r="G406" s="10">
        <f>_xlfn.IFERROR(HLOOKUP(D406,#REF!,12,0),0)</f>
        <v>0</v>
      </c>
      <c r="H406" s="11">
        <f>_xlfn.IFERROR(HLOOKUP(D406,#REF!,29,0),0)</f>
        <v>0</v>
      </c>
      <c r="I406" s="1">
        <v>103.46</v>
      </c>
      <c r="J406" s="1">
        <v>94.91</v>
      </c>
      <c r="K406" s="2">
        <f t="shared" si="12"/>
        <v>-103.46</v>
      </c>
      <c r="L406" s="2">
        <f t="shared" si="13"/>
        <v>-94.91</v>
      </c>
    </row>
    <row r="407" spans="1:12" ht="19.5" customHeight="1">
      <c r="A407" s="8"/>
      <c r="B407" s="30"/>
      <c r="C407" s="30"/>
      <c r="D407" s="9"/>
      <c r="E407" s="9"/>
      <c r="F407" s="16"/>
      <c r="G407" s="10"/>
      <c r="H407" s="11"/>
      <c r="I407" s="1"/>
      <c r="J407" s="1"/>
      <c r="K407" s="2"/>
      <c r="L407" s="2"/>
    </row>
    <row r="408" spans="1:12" ht="19.5" customHeight="1">
      <c r="A408" s="8">
        <v>325</v>
      </c>
      <c r="B408" s="30"/>
      <c r="C408" s="30"/>
      <c r="D408" s="9" t="s">
        <v>218</v>
      </c>
      <c r="E408" s="9" t="s">
        <v>444</v>
      </c>
      <c r="F408" s="16" t="s">
        <v>444</v>
      </c>
      <c r="G408" s="10">
        <f>_xlfn.IFERROR(HLOOKUP(D408,#REF!,12,0),0)</f>
        <v>0</v>
      </c>
      <c r="H408" s="11">
        <f>_xlfn.IFERROR(HLOOKUP(D408,#REF!,29,0),0)</f>
        <v>0</v>
      </c>
      <c r="I408" s="1">
        <v>103.46</v>
      </c>
      <c r="J408" s="1">
        <v>94.91</v>
      </c>
      <c r="K408" s="2">
        <f t="shared" si="12"/>
        <v>-103.46</v>
      </c>
      <c r="L408" s="2">
        <f t="shared" si="13"/>
        <v>-94.91</v>
      </c>
    </row>
    <row r="409" spans="1:12" ht="19.5" customHeight="1">
      <c r="A409" s="8"/>
      <c r="B409" s="30"/>
      <c r="C409" s="30"/>
      <c r="D409" s="9"/>
      <c r="E409" s="9"/>
      <c r="F409" s="16"/>
      <c r="G409" s="10"/>
      <c r="H409" s="11"/>
      <c r="I409" s="1"/>
      <c r="J409" s="1"/>
      <c r="K409" s="2"/>
      <c r="L409" s="2"/>
    </row>
    <row r="410" spans="1:12" ht="19.5" customHeight="1">
      <c r="A410" s="8">
        <v>326</v>
      </c>
      <c r="B410" s="30"/>
      <c r="C410" s="30"/>
      <c r="D410" s="9" t="s">
        <v>836</v>
      </c>
      <c r="E410" s="9" t="s">
        <v>912</v>
      </c>
      <c r="F410" s="16" t="s">
        <v>938</v>
      </c>
      <c r="G410" s="10">
        <f>_xlfn.IFERROR(HLOOKUP(D410,#REF!,12,0),0)</f>
        <v>0</v>
      </c>
      <c r="H410" s="11">
        <f>_xlfn.IFERROR(HLOOKUP(D410,#REF!,29,0),0)</f>
        <v>0</v>
      </c>
      <c r="I410" s="1">
        <v>103.46</v>
      </c>
      <c r="J410" s="1">
        <v>94.91</v>
      </c>
      <c r="K410" s="2">
        <f t="shared" si="12"/>
        <v>-103.46</v>
      </c>
      <c r="L410" s="2">
        <f t="shared" si="13"/>
        <v>-94.91</v>
      </c>
    </row>
    <row r="411" spans="1:12" ht="19.5" customHeight="1">
      <c r="A411" s="8"/>
      <c r="B411" s="30"/>
      <c r="C411" s="30"/>
      <c r="D411" s="9"/>
      <c r="E411" s="9"/>
      <c r="F411" s="16"/>
      <c r="G411" s="10"/>
      <c r="H411" s="11"/>
      <c r="I411" s="1"/>
      <c r="J411" s="1"/>
      <c r="K411" s="2"/>
      <c r="L411" s="2"/>
    </row>
    <row r="412" spans="1:12" ht="19.5" customHeight="1">
      <c r="A412" s="8">
        <v>327</v>
      </c>
      <c r="B412" s="30"/>
      <c r="C412" s="30"/>
      <c r="D412" s="9" t="s">
        <v>215</v>
      </c>
      <c r="E412" s="9" t="s">
        <v>489</v>
      </c>
      <c r="F412" s="16" t="s">
        <v>565</v>
      </c>
      <c r="G412" s="10">
        <f>_xlfn.IFERROR(HLOOKUP(D412,#REF!,12,0),0)</f>
        <v>0</v>
      </c>
      <c r="H412" s="11">
        <f>_xlfn.IFERROR(HLOOKUP(D412,#REF!,29,0),0)</f>
        <v>0</v>
      </c>
      <c r="I412" s="1">
        <v>103.46</v>
      </c>
      <c r="J412" s="1">
        <v>94.91</v>
      </c>
      <c r="K412" s="2">
        <f t="shared" si="12"/>
        <v>-103.46</v>
      </c>
      <c r="L412" s="2">
        <f t="shared" si="13"/>
        <v>-94.91</v>
      </c>
    </row>
    <row r="413" spans="1:12" ht="19.5" customHeight="1">
      <c r="A413" s="8"/>
      <c r="B413" s="30"/>
      <c r="C413" s="30"/>
      <c r="D413" s="9"/>
      <c r="E413" s="9"/>
      <c r="F413" s="16"/>
      <c r="G413" s="10"/>
      <c r="H413" s="11"/>
      <c r="I413" s="1"/>
      <c r="J413" s="1"/>
      <c r="K413" s="2"/>
      <c r="L413" s="2"/>
    </row>
    <row r="414" spans="1:12" ht="19.5" customHeight="1">
      <c r="A414" s="8">
        <v>328</v>
      </c>
      <c r="B414" s="30"/>
      <c r="C414" s="30"/>
      <c r="D414" s="9" t="s">
        <v>204</v>
      </c>
      <c r="E414" s="9" t="s">
        <v>485</v>
      </c>
      <c r="F414" s="16" t="s">
        <v>563</v>
      </c>
      <c r="G414" s="10">
        <f>_xlfn.IFERROR(HLOOKUP(D414,#REF!,12,0),0)</f>
        <v>0</v>
      </c>
      <c r="H414" s="11">
        <f>_xlfn.IFERROR(HLOOKUP(D414,#REF!,29,0),0)</f>
        <v>0</v>
      </c>
      <c r="I414" s="1">
        <v>103.46</v>
      </c>
      <c r="J414" s="1">
        <v>94.91</v>
      </c>
      <c r="K414" s="2">
        <f t="shared" si="12"/>
        <v>-103.46</v>
      </c>
      <c r="L414" s="2">
        <f t="shared" si="13"/>
        <v>-94.91</v>
      </c>
    </row>
    <row r="415" spans="1:12" ht="19.5" customHeight="1">
      <c r="A415" s="8">
        <v>329</v>
      </c>
      <c r="B415" s="30"/>
      <c r="C415" s="30"/>
      <c r="D415" s="9" t="s">
        <v>844</v>
      </c>
      <c r="E415" s="9" t="s">
        <v>485</v>
      </c>
      <c r="F415" s="16" t="s">
        <v>563</v>
      </c>
      <c r="G415" s="10">
        <f>_xlfn.IFERROR(HLOOKUP(D415,#REF!,12,0),0)</f>
        <v>0</v>
      </c>
      <c r="H415" s="11">
        <f>_xlfn.IFERROR(HLOOKUP(D415,#REF!,29,0),0)</f>
        <v>0</v>
      </c>
      <c r="I415" s="1">
        <v>103.46</v>
      </c>
      <c r="J415" s="1">
        <v>94.91</v>
      </c>
      <c r="K415" s="2">
        <f t="shared" si="12"/>
        <v>-103.46</v>
      </c>
      <c r="L415" s="2">
        <f t="shared" si="13"/>
        <v>-94.91</v>
      </c>
    </row>
    <row r="416" spans="1:12" ht="19.5" customHeight="1">
      <c r="A416" s="8"/>
      <c r="B416" s="30"/>
      <c r="C416" s="30"/>
      <c r="D416" s="9"/>
      <c r="E416" s="9"/>
      <c r="F416" s="16"/>
      <c r="G416" s="10"/>
      <c r="H416" s="11"/>
      <c r="I416" s="1"/>
      <c r="J416" s="1"/>
      <c r="K416" s="2"/>
      <c r="L416" s="2"/>
    </row>
    <row r="417" spans="1:12" ht="19.5" customHeight="1">
      <c r="A417" s="8">
        <v>330</v>
      </c>
      <c r="B417" s="30"/>
      <c r="C417" s="30"/>
      <c r="D417" s="9" t="s">
        <v>46</v>
      </c>
      <c r="E417" s="9" t="s">
        <v>465</v>
      </c>
      <c r="F417" s="16" t="s">
        <v>281</v>
      </c>
      <c r="G417" s="10">
        <f>_xlfn.IFERROR(HLOOKUP(D417,#REF!,12,0),0)</f>
        <v>0</v>
      </c>
      <c r="H417" s="11">
        <f>_xlfn.IFERROR(HLOOKUP(D417,#REF!,29,0),0)</f>
        <v>0</v>
      </c>
      <c r="I417" s="1">
        <v>103.46</v>
      </c>
      <c r="J417" s="1">
        <v>94.91</v>
      </c>
      <c r="K417" s="2">
        <f t="shared" si="12"/>
        <v>-103.46</v>
      </c>
      <c r="L417" s="2">
        <f t="shared" si="13"/>
        <v>-94.91</v>
      </c>
    </row>
    <row r="418" spans="1:12" ht="19.5" customHeight="1">
      <c r="A418" s="8">
        <v>331</v>
      </c>
      <c r="B418" s="30"/>
      <c r="C418" s="30"/>
      <c r="D418" s="9" t="s">
        <v>103</v>
      </c>
      <c r="E418" s="9" t="s">
        <v>465</v>
      </c>
      <c r="F418" s="16" t="s">
        <v>521</v>
      </c>
      <c r="G418" s="10">
        <f>_xlfn.IFERROR(HLOOKUP(D418,#REF!,12,0),0)</f>
        <v>0</v>
      </c>
      <c r="H418" s="11">
        <f>_xlfn.IFERROR(HLOOKUP(D418,#REF!,29,0),0)</f>
        <v>0</v>
      </c>
      <c r="I418" s="1">
        <v>103.46</v>
      </c>
      <c r="J418" s="1">
        <v>94.91</v>
      </c>
      <c r="K418" s="2">
        <f t="shared" si="12"/>
        <v>-103.46</v>
      </c>
      <c r="L418" s="2">
        <f t="shared" si="13"/>
        <v>-94.91</v>
      </c>
    </row>
    <row r="419" spans="1:12" ht="19.5" customHeight="1">
      <c r="A419" s="8">
        <v>332</v>
      </c>
      <c r="B419" s="30"/>
      <c r="C419" s="30"/>
      <c r="D419" s="9" t="s">
        <v>104</v>
      </c>
      <c r="E419" s="9" t="s">
        <v>465</v>
      </c>
      <c r="F419" s="16" t="s">
        <v>522</v>
      </c>
      <c r="G419" s="10">
        <f>_xlfn.IFERROR(HLOOKUP(D419,#REF!,12,0),0)</f>
        <v>0</v>
      </c>
      <c r="H419" s="11">
        <f>_xlfn.IFERROR(HLOOKUP(D419,#REF!,29,0),0)</f>
        <v>0</v>
      </c>
      <c r="I419" s="1">
        <v>103.46</v>
      </c>
      <c r="J419" s="1">
        <v>94.91</v>
      </c>
      <c r="K419" s="2">
        <f t="shared" si="12"/>
        <v>-103.46</v>
      </c>
      <c r="L419" s="2">
        <f t="shared" si="13"/>
        <v>-94.91</v>
      </c>
    </row>
    <row r="420" spans="1:12" ht="19.5" customHeight="1">
      <c r="A420" s="8">
        <v>333</v>
      </c>
      <c r="B420" s="30"/>
      <c r="C420" s="30"/>
      <c r="D420" s="9" t="s">
        <v>138</v>
      </c>
      <c r="E420" s="9" t="s">
        <v>465</v>
      </c>
      <c r="F420" s="16" t="s">
        <v>364</v>
      </c>
      <c r="G420" s="10">
        <f>_xlfn.IFERROR(HLOOKUP(D420,#REF!,12,0),0)</f>
        <v>0</v>
      </c>
      <c r="H420" s="11">
        <f>_xlfn.IFERROR(HLOOKUP(D420,#REF!,29,0),0)</f>
        <v>0</v>
      </c>
      <c r="I420" s="1">
        <v>103.46</v>
      </c>
      <c r="J420" s="1">
        <v>94.91</v>
      </c>
      <c r="K420" s="2">
        <f t="shared" si="12"/>
        <v>-103.46</v>
      </c>
      <c r="L420" s="2">
        <f t="shared" si="13"/>
        <v>-94.91</v>
      </c>
    </row>
    <row r="421" spans="1:12" ht="19.5" customHeight="1">
      <c r="A421" s="8">
        <v>334</v>
      </c>
      <c r="B421" s="30"/>
      <c r="C421" s="30"/>
      <c r="D421" s="9" t="s">
        <v>142</v>
      </c>
      <c r="E421" s="9" t="s">
        <v>465</v>
      </c>
      <c r="F421" s="16" t="s">
        <v>539</v>
      </c>
      <c r="G421" s="10">
        <f>_xlfn.IFERROR(HLOOKUP(D421,#REF!,12,0),0)</f>
        <v>0</v>
      </c>
      <c r="H421" s="11">
        <f>_xlfn.IFERROR(HLOOKUP(D421,#REF!,29,0),0)</f>
        <v>0</v>
      </c>
      <c r="I421" s="1">
        <v>103.46</v>
      </c>
      <c r="J421" s="1">
        <v>94.91</v>
      </c>
      <c r="K421" s="2">
        <f t="shared" si="12"/>
        <v>-103.46</v>
      </c>
      <c r="L421" s="2">
        <f t="shared" si="13"/>
        <v>-94.91</v>
      </c>
    </row>
    <row r="422" spans="1:12" ht="19.5" customHeight="1">
      <c r="A422" s="8">
        <v>335</v>
      </c>
      <c r="B422" s="30"/>
      <c r="C422" s="30"/>
      <c r="D422" s="9" t="s">
        <v>873</v>
      </c>
      <c r="E422" s="9" t="s">
        <v>465</v>
      </c>
      <c r="F422" s="16" t="s">
        <v>281</v>
      </c>
      <c r="G422" s="10">
        <f>_xlfn.IFERROR(HLOOKUP(D422,#REF!,12,0),0)</f>
        <v>0</v>
      </c>
      <c r="H422" s="11">
        <f>_xlfn.IFERROR(HLOOKUP(D422,#REF!,29,0),0)</f>
        <v>0</v>
      </c>
      <c r="I422" s="1">
        <v>103.46</v>
      </c>
      <c r="J422" s="1">
        <v>94.91</v>
      </c>
      <c r="K422" s="2">
        <f t="shared" si="12"/>
        <v>-103.46</v>
      </c>
      <c r="L422" s="2">
        <f t="shared" si="13"/>
        <v>-94.91</v>
      </c>
    </row>
    <row r="423" spans="1:12" ht="19.5" customHeight="1">
      <c r="A423" s="8"/>
      <c r="B423" s="30"/>
      <c r="C423" s="30"/>
      <c r="D423" s="9"/>
      <c r="E423" s="9"/>
      <c r="F423" s="16"/>
      <c r="G423" s="10"/>
      <c r="H423" s="11"/>
      <c r="I423" s="1"/>
      <c r="J423" s="1"/>
      <c r="K423" s="2"/>
      <c r="L423" s="2"/>
    </row>
    <row r="424" spans="1:12" ht="19.5" customHeight="1">
      <c r="A424" s="8">
        <v>336</v>
      </c>
      <c r="B424" s="30"/>
      <c r="C424" s="30"/>
      <c r="D424" s="9" t="s">
        <v>70</v>
      </c>
      <c r="E424" s="9" t="s">
        <v>467</v>
      </c>
      <c r="F424" s="16" t="s">
        <v>510</v>
      </c>
      <c r="G424" s="10">
        <f>_xlfn.IFERROR(HLOOKUP(D424,#REF!,12,0),0)</f>
        <v>0</v>
      </c>
      <c r="H424" s="11">
        <f>_xlfn.IFERROR(HLOOKUP(D424,#REF!,29,0),0)</f>
        <v>0</v>
      </c>
      <c r="I424" s="1">
        <v>103.46</v>
      </c>
      <c r="J424" s="1">
        <v>94.91</v>
      </c>
      <c r="K424" s="2">
        <f t="shared" si="12"/>
        <v>-103.46</v>
      </c>
      <c r="L424" s="2">
        <f t="shared" si="13"/>
        <v>-94.91</v>
      </c>
    </row>
    <row r="425" spans="1:12" ht="19.5" customHeight="1">
      <c r="A425" s="8">
        <v>337</v>
      </c>
      <c r="B425" s="30"/>
      <c r="C425" s="30"/>
      <c r="D425" s="9" t="s">
        <v>102</v>
      </c>
      <c r="E425" s="9" t="s">
        <v>467</v>
      </c>
      <c r="F425" s="16" t="s">
        <v>520</v>
      </c>
      <c r="G425" s="10">
        <f>_xlfn.IFERROR(HLOOKUP(D425,#REF!,12,0),0)</f>
        <v>0</v>
      </c>
      <c r="H425" s="11">
        <f>_xlfn.IFERROR(HLOOKUP(D425,#REF!,29,0),0)</f>
        <v>0</v>
      </c>
      <c r="I425" s="1">
        <v>103.46</v>
      </c>
      <c r="J425" s="1">
        <v>94.91</v>
      </c>
      <c r="K425" s="2">
        <f t="shared" si="12"/>
        <v>-103.46</v>
      </c>
      <c r="L425" s="2">
        <f t="shared" si="13"/>
        <v>-94.91</v>
      </c>
    </row>
    <row r="426" spans="1:12" ht="19.5" customHeight="1">
      <c r="A426" s="8">
        <v>338</v>
      </c>
      <c r="B426" s="30"/>
      <c r="C426" s="30"/>
      <c r="D426" s="9" t="s">
        <v>162</v>
      </c>
      <c r="E426" s="9" t="s">
        <v>467</v>
      </c>
      <c r="F426" s="16" t="s">
        <v>467</v>
      </c>
      <c r="G426" s="10">
        <f>_xlfn.IFERROR(HLOOKUP(D426,#REF!,12,0),0)</f>
        <v>0</v>
      </c>
      <c r="H426" s="11">
        <f>_xlfn.IFERROR(HLOOKUP(D426,#REF!,29,0),0)</f>
        <v>0</v>
      </c>
      <c r="I426" s="1">
        <v>103.46</v>
      </c>
      <c r="J426" s="1">
        <v>94.91</v>
      </c>
      <c r="K426" s="2">
        <f t="shared" si="12"/>
        <v>-103.46</v>
      </c>
      <c r="L426" s="2">
        <f t="shared" si="13"/>
        <v>-94.91</v>
      </c>
    </row>
    <row r="427" spans="1:12" ht="19.5" customHeight="1">
      <c r="A427" s="8">
        <v>339</v>
      </c>
      <c r="B427" s="30"/>
      <c r="C427" s="30"/>
      <c r="D427" s="9" t="s">
        <v>166</v>
      </c>
      <c r="E427" s="9" t="s">
        <v>467</v>
      </c>
      <c r="F427" s="16" t="s">
        <v>510</v>
      </c>
      <c r="G427" s="10">
        <f>_xlfn.IFERROR(HLOOKUP(D427,#REF!,12,0),0)</f>
        <v>0</v>
      </c>
      <c r="H427" s="11">
        <f>_xlfn.IFERROR(HLOOKUP(D427,#REF!,29,0),0)</f>
        <v>0</v>
      </c>
      <c r="I427" s="1">
        <v>103.46</v>
      </c>
      <c r="J427" s="1">
        <v>94.91</v>
      </c>
      <c r="K427" s="2">
        <f t="shared" si="12"/>
        <v>-103.46</v>
      </c>
      <c r="L427" s="2">
        <f t="shared" si="13"/>
        <v>-94.91</v>
      </c>
    </row>
    <row r="428" spans="1:12" ht="19.5" customHeight="1">
      <c r="A428" s="8">
        <v>340</v>
      </c>
      <c r="B428" s="30"/>
      <c r="C428" s="30"/>
      <c r="D428" s="9" t="s">
        <v>843</v>
      </c>
      <c r="E428" s="9" t="s">
        <v>467</v>
      </c>
      <c r="F428" s="16" t="s">
        <v>939</v>
      </c>
      <c r="G428" s="10">
        <f>_xlfn.IFERROR(HLOOKUP(D428,#REF!,12,0),0)</f>
        <v>0</v>
      </c>
      <c r="H428" s="11">
        <f>_xlfn.IFERROR(HLOOKUP(D428,#REF!,29,0),0)</f>
        <v>0</v>
      </c>
      <c r="I428" s="1">
        <v>103.46</v>
      </c>
      <c r="J428" s="1">
        <v>94.91</v>
      </c>
      <c r="K428" s="2">
        <f t="shared" si="12"/>
        <v>-103.46</v>
      </c>
      <c r="L428" s="2">
        <f t="shared" si="13"/>
        <v>-94.91</v>
      </c>
    </row>
    <row r="429" spans="1:12" ht="19.5" customHeight="1" thickBot="1">
      <c r="A429" s="12"/>
      <c r="B429" s="31"/>
      <c r="C429" s="31"/>
      <c r="D429" s="13"/>
      <c r="E429" s="13"/>
      <c r="F429" s="17"/>
      <c r="G429" s="14"/>
      <c r="H429" s="15"/>
      <c r="I429" s="1"/>
      <c r="J429" s="1"/>
      <c r="K429" s="1"/>
      <c r="L429" s="1"/>
    </row>
  </sheetData>
  <sheetProtection/>
  <mergeCells count="1">
    <mergeCell ref="G6:H6"/>
  </mergeCells>
  <printOptions/>
  <pageMargins left="0.7" right="0.7" top="0.75" bottom="0.75" header="0.3" footer="0.3"/>
  <pageSetup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zoomScale="51" zoomScaleSheetLayoutView="51" zoomScalePageLayoutView="0" workbookViewId="0" topLeftCell="IV23">
      <selection activeCell="B40" sqref="B40:IV40"/>
    </sheetView>
  </sheetViews>
  <sheetFormatPr defaultColWidth="9.140625" defaultRowHeight="15"/>
  <cols>
    <col min="1" max="1" width="72.421875" style="37" customWidth="1"/>
    <col min="2" max="41" width="20.7109375" style="37" customWidth="1"/>
    <col min="42" max="42" width="19.8515625" style="37" customWidth="1"/>
    <col min="43" max="43" width="22.421875" style="37" customWidth="1"/>
    <col min="44" max="16384" width="20.7109375" style="37" customWidth="1"/>
  </cols>
  <sheetData>
    <row r="1" spans="1:255" s="116" customFormat="1" ht="31.5">
      <c r="A1" s="111" t="s">
        <v>0</v>
      </c>
      <c r="B1" s="112"/>
      <c r="C1" s="112"/>
      <c r="D1" s="112"/>
      <c r="E1" s="113"/>
      <c r="F1" s="113"/>
      <c r="G1" s="113"/>
      <c r="H1" s="113"/>
      <c r="I1" s="114"/>
      <c r="J1" s="114"/>
      <c r="K1" s="114"/>
      <c r="L1" s="111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5"/>
      <c r="ES1" s="115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5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116" customFormat="1" ht="31.5">
      <c r="A2" s="112" t="s">
        <v>1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9"/>
      <c r="ES2" s="119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9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s="116" customFormat="1" ht="31.5">
      <c r="A3" s="120" t="s">
        <v>1744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1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7.5" customHeight="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151" customFormat="1" ht="15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s="151" customFormat="1" ht="42.75" customHeight="1">
      <c r="A6" s="152" t="s">
        <v>2</v>
      </c>
      <c r="B6" s="38"/>
      <c r="C6" s="36"/>
      <c r="D6" s="36"/>
      <c r="E6" s="35"/>
      <c r="F6" s="35"/>
      <c r="G6" s="35"/>
      <c r="H6" s="35"/>
      <c r="I6" s="36"/>
      <c r="J6" s="36"/>
      <c r="K6" s="36"/>
      <c r="L6" s="38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151" customFormat="1" ht="36.75" customHeight="1">
      <c r="A7" s="152"/>
      <c r="B7" s="38"/>
      <c r="C7" s="36"/>
      <c r="D7" s="36"/>
      <c r="E7" s="35"/>
      <c r="F7" s="35"/>
      <c r="G7" s="35"/>
      <c r="H7" s="35"/>
      <c r="I7" s="36"/>
      <c r="J7" s="36"/>
      <c r="K7" s="36"/>
      <c r="L7" s="38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6" s="151" customFormat="1" ht="11.25" customHeight="1" thickBot="1">
      <c r="A8" s="39"/>
      <c r="B8" s="40"/>
      <c r="C8" s="40"/>
      <c r="D8" s="41"/>
      <c r="E8" s="41"/>
      <c r="F8" s="41"/>
      <c r="G8" s="41"/>
      <c r="H8" s="41"/>
      <c r="I8" s="40"/>
      <c r="J8" s="40"/>
      <c r="K8" s="40"/>
      <c r="L8" s="4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153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3"/>
      <c r="IK8" s="40"/>
      <c r="IL8" s="40"/>
      <c r="IM8" s="40"/>
      <c r="IN8" s="40"/>
      <c r="IO8" s="40"/>
      <c r="IP8" s="40"/>
      <c r="IQ8" s="43" t="s">
        <v>3</v>
      </c>
      <c r="IR8" s="40"/>
      <c r="IS8" s="40"/>
      <c r="IT8" s="40"/>
      <c r="IU8" s="40"/>
      <c r="IV8" s="154"/>
    </row>
    <row r="9" spans="1:256" s="33" customFormat="1" ht="26.25">
      <c r="A9" s="180" t="s">
        <v>1103</v>
      </c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319">
        <v>14</v>
      </c>
      <c r="P9" s="63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22</v>
      </c>
      <c r="X9" s="63">
        <v>23</v>
      </c>
      <c r="Y9" s="63">
        <v>24</v>
      </c>
      <c r="Z9" s="63">
        <v>25</v>
      </c>
      <c r="AA9" s="63">
        <v>26</v>
      </c>
      <c r="AB9" s="63">
        <v>27</v>
      </c>
      <c r="AC9" s="319">
        <v>28</v>
      </c>
      <c r="AD9" s="63">
        <v>29</v>
      </c>
      <c r="AE9" s="63">
        <v>30</v>
      </c>
      <c r="AF9" s="63">
        <v>31</v>
      </c>
      <c r="AG9" s="63">
        <v>32</v>
      </c>
      <c r="AH9" s="63">
        <v>33</v>
      </c>
      <c r="AI9" s="63">
        <v>34</v>
      </c>
      <c r="AJ9" s="63">
        <v>35</v>
      </c>
      <c r="AK9" s="63">
        <v>36</v>
      </c>
      <c r="AL9" s="63">
        <v>37</v>
      </c>
      <c r="AM9" s="63">
        <v>38</v>
      </c>
      <c r="AN9" s="63">
        <v>39</v>
      </c>
      <c r="AO9" s="63">
        <v>40</v>
      </c>
      <c r="AP9" s="63">
        <v>41</v>
      </c>
      <c r="AQ9" s="319">
        <v>42</v>
      </c>
      <c r="AR9" s="63">
        <v>43</v>
      </c>
      <c r="AS9" s="63">
        <v>44</v>
      </c>
      <c r="AT9" s="63">
        <v>45</v>
      </c>
      <c r="AU9" s="63">
        <v>46</v>
      </c>
      <c r="AV9" s="63">
        <v>47</v>
      </c>
      <c r="AW9" s="63">
        <v>48</v>
      </c>
      <c r="AX9" s="63">
        <v>49</v>
      </c>
      <c r="AY9" s="63">
        <v>50</v>
      </c>
      <c r="AZ9" s="63">
        <v>51</v>
      </c>
      <c r="BA9" s="63">
        <v>52</v>
      </c>
      <c r="BB9" s="63">
        <v>53</v>
      </c>
      <c r="BC9" s="63">
        <v>54</v>
      </c>
      <c r="BD9" s="63">
        <v>55</v>
      </c>
      <c r="BE9" s="319">
        <v>56</v>
      </c>
      <c r="BF9" s="63">
        <v>57</v>
      </c>
      <c r="BG9" s="63">
        <v>58</v>
      </c>
      <c r="BH9" s="63">
        <v>59</v>
      </c>
      <c r="BI9" s="63">
        <v>60</v>
      </c>
      <c r="BJ9" s="63">
        <v>61</v>
      </c>
      <c r="BK9" s="63">
        <v>62</v>
      </c>
      <c r="BL9" s="63">
        <v>63</v>
      </c>
      <c r="BM9" s="63">
        <v>64</v>
      </c>
      <c r="BN9" s="63">
        <v>65</v>
      </c>
      <c r="BO9" s="63">
        <v>66</v>
      </c>
      <c r="BP9" s="63">
        <v>67</v>
      </c>
      <c r="BQ9" s="63">
        <v>68</v>
      </c>
      <c r="BR9" s="63">
        <v>69</v>
      </c>
      <c r="BS9" s="319">
        <v>70</v>
      </c>
      <c r="BT9" s="63">
        <v>71</v>
      </c>
      <c r="BU9" s="63">
        <v>72</v>
      </c>
      <c r="BV9" s="63">
        <v>73</v>
      </c>
      <c r="BW9" s="63">
        <v>74</v>
      </c>
      <c r="BX9" s="63">
        <v>75</v>
      </c>
      <c r="BY9" s="63">
        <v>76</v>
      </c>
      <c r="BZ9" s="63">
        <v>77</v>
      </c>
      <c r="CA9" s="63">
        <v>78</v>
      </c>
      <c r="CB9" s="63">
        <v>79</v>
      </c>
      <c r="CC9" s="63">
        <v>80</v>
      </c>
      <c r="CD9" s="63">
        <v>81</v>
      </c>
      <c r="CE9" s="63">
        <v>82</v>
      </c>
      <c r="CF9" s="63">
        <v>83</v>
      </c>
      <c r="CG9" s="319">
        <v>84</v>
      </c>
      <c r="CH9" s="63">
        <v>85</v>
      </c>
      <c r="CI9" s="63">
        <v>86</v>
      </c>
      <c r="CJ9" s="63">
        <v>87</v>
      </c>
      <c r="CK9" s="63">
        <v>88</v>
      </c>
      <c r="CL9" s="63">
        <v>89</v>
      </c>
      <c r="CM9" s="63">
        <v>90</v>
      </c>
      <c r="CN9" s="63">
        <v>91</v>
      </c>
      <c r="CO9" s="63">
        <v>92</v>
      </c>
      <c r="CP9" s="63">
        <v>93</v>
      </c>
      <c r="CQ9" s="63">
        <v>94</v>
      </c>
      <c r="CR9" s="63">
        <v>95</v>
      </c>
      <c r="CS9" s="63">
        <v>96</v>
      </c>
      <c r="CT9" s="63">
        <v>97</v>
      </c>
      <c r="CU9" s="319">
        <v>98</v>
      </c>
      <c r="CV9" s="63">
        <v>99</v>
      </c>
      <c r="CW9" s="63">
        <v>100</v>
      </c>
      <c r="CX9" s="63">
        <v>101</v>
      </c>
      <c r="CY9" s="63">
        <v>102</v>
      </c>
      <c r="CZ9" s="63">
        <v>103</v>
      </c>
      <c r="DA9" s="63">
        <v>104</v>
      </c>
      <c r="DB9" s="63">
        <v>105</v>
      </c>
      <c r="DC9" s="63">
        <v>106</v>
      </c>
      <c r="DD9" s="63">
        <v>107</v>
      </c>
      <c r="DE9" s="63">
        <v>108</v>
      </c>
      <c r="DF9" s="63">
        <v>109</v>
      </c>
      <c r="DG9" s="63">
        <v>110</v>
      </c>
      <c r="DH9" s="63">
        <v>111</v>
      </c>
      <c r="DI9" s="319">
        <v>112</v>
      </c>
      <c r="DJ9" s="387">
        <v>113</v>
      </c>
      <c r="DK9" s="63">
        <v>114</v>
      </c>
      <c r="DL9" s="63">
        <v>115</v>
      </c>
      <c r="DM9" s="63">
        <v>116</v>
      </c>
      <c r="DN9" s="63">
        <v>117</v>
      </c>
      <c r="DO9" s="63">
        <v>118</v>
      </c>
      <c r="DP9" s="63">
        <v>119</v>
      </c>
      <c r="DQ9" s="63">
        <v>120</v>
      </c>
      <c r="DR9" s="63">
        <v>121</v>
      </c>
      <c r="DS9" s="63">
        <v>122</v>
      </c>
      <c r="DT9" s="63">
        <v>123</v>
      </c>
      <c r="DU9" s="63">
        <v>124</v>
      </c>
      <c r="DV9" s="63">
        <v>125</v>
      </c>
      <c r="DW9" s="319">
        <v>126</v>
      </c>
      <c r="DX9" s="63">
        <v>127</v>
      </c>
      <c r="DY9" s="63">
        <v>128</v>
      </c>
      <c r="DZ9" s="63">
        <v>129</v>
      </c>
      <c r="EA9" s="63">
        <v>130</v>
      </c>
      <c r="EB9" s="63">
        <v>131</v>
      </c>
      <c r="EC9" s="63">
        <v>132</v>
      </c>
      <c r="ED9" s="63">
        <v>133</v>
      </c>
      <c r="EE9" s="63">
        <v>134</v>
      </c>
      <c r="EF9" s="63">
        <v>135</v>
      </c>
      <c r="EG9" s="63">
        <v>136</v>
      </c>
      <c r="EH9" s="63">
        <v>137</v>
      </c>
      <c r="EI9" s="63">
        <v>138</v>
      </c>
      <c r="EJ9" s="63">
        <v>139</v>
      </c>
      <c r="EK9" s="319">
        <v>140</v>
      </c>
      <c r="EL9" s="63">
        <v>141</v>
      </c>
      <c r="EM9" s="63">
        <v>142</v>
      </c>
      <c r="EN9" s="63">
        <v>143</v>
      </c>
      <c r="EO9" s="63">
        <v>144</v>
      </c>
      <c r="EP9" s="63">
        <v>145</v>
      </c>
      <c r="EQ9" s="63">
        <v>146</v>
      </c>
      <c r="ER9" s="63">
        <v>147</v>
      </c>
      <c r="ES9" s="63">
        <v>148</v>
      </c>
      <c r="ET9" s="63">
        <v>149</v>
      </c>
      <c r="EU9" s="63">
        <v>150</v>
      </c>
      <c r="EV9" s="63">
        <v>151</v>
      </c>
      <c r="EW9" s="63">
        <v>152</v>
      </c>
      <c r="EX9" s="63">
        <v>153</v>
      </c>
      <c r="EY9" s="319">
        <v>154</v>
      </c>
      <c r="EZ9" s="63">
        <v>155</v>
      </c>
      <c r="FA9" s="63">
        <v>156</v>
      </c>
      <c r="FB9" s="63">
        <v>157</v>
      </c>
      <c r="FC9" s="63">
        <v>158</v>
      </c>
      <c r="FD9" s="63">
        <v>159</v>
      </c>
      <c r="FE9" s="63">
        <v>160</v>
      </c>
      <c r="FF9" s="63">
        <v>161</v>
      </c>
      <c r="FG9" s="63">
        <v>162</v>
      </c>
      <c r="FH9" s="63">
        <v>163</v>
      </c>
      <c r="FI9" s="63">
        <v>164</v>
      </c>
      <c r="FJ9" s="63">
        <v>165</v>
      </c>
      <c r="FK9" s="63">
        <v>166</v>
      </c>
      <c r="FL9" s="63">
        <v>167</v>
      </c>
      <c r="FM9" s="319">
        <v>168</v>
      </c>
      <c r="FN9" s="63">
        <v>169</v>
      </c>
      <c r="FO9" s="63">
        <v>170</v>
      </c>
      <c r="FP9" s="63">
        <v>171</v>
      </c>
      <c r="FQ9" s="63">
        <v>172</v>
      </c>
      <c r="FR9" s="63">
        <v>173</v>
      </c>
      <c r="FS9" s="63">
        <v>174</v>
      </c>
      <c r="FT9" s="63">
        <v>175</v>
      </c>
      <c r="FU9" s="63">
        <v>176</v>
      </c>
      <c r="FV9" s="63">
        <v>177</v>
      </c>
      <c r="FW9" s="63">
        <v>178</v>
      </c>
      <c r="FX9" s="63">
        <v>179</v>
      </c>
      <c r="FY9" s="63">
        <v>180</v>
      </c>
      <c r="FZ9" s="63">
        <v>181</v>
      </c>
      <c r="GA9" s="319">
        <v>182</v>
      </c>
      <c r="GB9" s="63">
        <v>183</v>
      </c>
      <c r="GC9" s="63">
        <v>184</v>
      </c>
      <c r="GD9" s="63">
        <v>185</v>
      </c>
      <c r="GE9" s="63">
        <v>186</v>
      </c>
      <c r="GF9" s="63">
        <v>187</v>
      </c>
      <c r="GG9" s="63">
        <v>188</v>
      </c>
      <c r="GH9" s="63">
        <v>189</v>
      </c>
      <c r="GI9" s="63">
        <v>190</v>
      </c>
      <c r="GJ9" s="63">
        <v>191</v>
      </c>
      <c r="GK9" s="63">
        <v>192</v>
      </c>
      <c r="GL9" s="63">
        <v>193</v>
      </c>
      <c r="GM9" s="63">
        <v>194</v>
      </c>
      <c r="GN9" s="63">
        <v>195</v>
      </c>
      <c r="GO9" s="319">
        <v>196</v>
      </c>
      <c r="GP9" s="63">
        <v>197</v>
      </c>
      <c r="GQ9" s="63">
        <v>198</v>
      </c>
      <c r="GR9" s="63">
        <v>199</v>
      </c>
      <c r="GS9" s="63">
        <v>200</v>
      </c>
      <c r="GT9" s="63">
        <v>201</v>
      </c>
      <c r="GU9" s="63">
        <v>202</v>
      </c>
      <c r="GV9" s="63">
        <v>203</v>
      </c>
      <c r="GW9" s="63">
        <v>204</v>
      </c>
      <c r="GX9" s="63">
        <v>205</v>
      </c>
      <c r="GY9" s="63">
        <v>206</v>
      </c>
      <c r="GZ9" s="63">
        <v>207</v>
      </c>
      <c r="HA9" s="63">
        <v>208</v>
      </c>
      <c r="HB9" s="63">
        <v>209</v>
      </c>
      <c r="HC9" s="319">
        <v>210</v>
      </c>
      <c r="HD9" s="63">
        <v>211</v>
      </c>
      <c r="HE9" s="63">
        <v>212</v>
      </c>
      <c r="HF9" s="63">
        <v>213</v>
      </c>
      <c r="HG9" s="63">
        <v>214</v>
      </c>
      <c r="HH9" s="63">
        <v>215</v>
      </c>
      <c r="HI9" s="63">
        <v>216</v>
      </c>
      <c r="HJ9" s="63">
        <v>217</v>
      </c>
      <c r="HK9" s="63">
        <v>218</v>
      </c>
      <c r="HL9" s="63">
        <v>219</v>
      </c>
      <c r="HM9" s="63">
        <v>220</v>
      </c>
      <c r="HN9" s="63">
        <v>221</v>
      </c>
      <c r="HO9" s="63">
        <v>222</v>
      </c>
      <c r="HP9" s="63">
        <v>223</v>
      </c>
      <c r="HQ9" s="319">
        <v>224</v>
      </c>
      <c r="HR9" s="63">
        <v>225</v>
      </c>
      <c r="HS9" s="63">
        <v>226</v>
      </c>
      <c r="HT9" s="63">
        <v>227</v>
      </c>
      <c r="HU9" s="63">
        <v>228</v>
      </c>
      <c r="HV9" s="63">
        <v>229</v>
      </c>
      <c r="HW9" s="63">
        <v>230</v>
      </c>
      <c r="HX9" s="63">
        <v>231</v>
      </c>
      <c r="HY9" s="63">
        <v>232</v>
      </c>
      <c r="HZ9" s="63">
        <v>233</v>
      </c>
      <c r="IA9" s="63">
        <v>234</v>
      </c>
      <c r="IB9" s="63">
        <v>235</v>
      </c>
      <c r="IC9" s="63">
        <v>236</v>
      </c>
      <c r="ID9" s="63">
        <v>237</v>
      </c>
      <c r="IE9" s="319">
        <v>238</v>
      </c>
      <c r="IF9" s="63">
        <v>239</v>
      </c>
      <c r="IG9" s="63">
        <v>240</v>
      </c>
      <c r="IH9" s="63">
        <v>241</v>
      </c>
      <c r="II9" s="63">
        <v>242</v>
      </c>
      <c r="IJ9" s="63">
        <v>243</v>
      </c>
      <c r="IK9" s="63">
        <v>244</v>
      </c>
      <c r="IL9" s="63">
        <v>245</v>
      </c>
      <c r="IM9" s="63">
        <v>246</v>
      </c>
      <c r="IN9" s="63">
        <v>247</v>
      </c>
      <c r="IO9" s="63">
        <v>248</v>
      </c>
      <c r="IP9" s="63">
        <v>249</v>
      </c>
      <c r="IQ9" s="63">
        <v>250</v>
      </c>
      <c r="IR9" s="63">
        <v>251</v>
      </c>
      <c r="IS9" s="319">
        <v>252</v>
      </c>
      <c r="IT9" s="63">
        <v>253</v>
      </c>
      <c r="IU9" s="63">
        <v>254</v>
      </c>
      <c r="IV9" s="64">
        <v>255</v>
      </c>
    </row>
    <row r="10" spans="1:256" s="65" customFormat="1" ht="106.5" customHeight="1">
      <c r="A10" s="181" t="s">
        <v>1104</v>
      </c>
      <c r="B10" s="66" t="s">
        <v>1135</v>
      </c>
      <c r="C10" s="66" t="s">
        <v>6</v>
      </c>
      <c r="D10" s="66" t="s">
        <v>7</v>
      </c>
      <c r="E10" s="66" t="s">
        <v>8</v>
      </c>
      <c r="F10" s="66" t="s">
        <v>9</v>
      </c>
      <c r="G10" s="66" t="s">
        <v>10</v>
      </c>
      <c r="H10" s="66" t="s">
        <v>11</v>
      </c>
      <c r="I10" s="67" t="s">
        <v>12</v>
      </c>
      <c r="J10" s="67" t="s">
        <v>13</v>
      </c>
      <c r="K10" s="67" t="s">
        <v>14</v>
      </c>
      <c r="L10" s="66" t="s">
        <v>15</v>
      </c>
      <c r="M10" s="66" t="s">
        <v>1126</v>
      </c>
      <c r="N10" s="66" t="s">
        <v>16</v>
      </c>
      <c r="O10" s="320" t="s">
        <v>17</v>
      </c>
      <c r="P10" s="66" t="s">
        <v>18</v>
      </c>
      <c r="Q10" s="66" t="s">
        <v>19</v>
      </c>
      <c r="R10" s="66" t="s">
        <v>20</v>
      </c>
      <c r="S10" s="66" t="s">
        <v>21</v>
      </c>
      <c r="T10" s="66" t="s">
        <v>22</v>
      </c>
      <c r="U10" s="66" t="s">
        <v>23</v>
      </c>
      <c r="V10" s="66" t="s">
        <v>24</v>
      </c>
      <c r="W10" s="66" t="s">
        <v>25</v>
      </c>
      <c r="X10" s="66" t="s">
        <v>26</v>
      </c>
      <c r="Y10" s="66" t="s">
        <v>27</v>
      </c>
      <c r="Z10" s="66" t="s">
        <v>28</v>
      </c>
      <c r="AA10" s="66" t="s">
        <v>29</v>
      </c>
      <c r="AB10" s="66" t="s">
        <v>30</v>
      </c>
      <c r="AC10" s="320" t="s">
        <v>31</v>
      </c>
      <c r="AD10" s="66" t="s">
        <v>32</v>
      </c>
      <c r="AE10" s="66" t="s">
        <v>33</v>
      </c>
      <c r="AF10" s="66" t="s">
        <v>34</v>
      </c>
      <c r="AG10" s="66" t="s">
        <v>1112</v>
      </c>
      <c r="AH10" s="66" t="s">
        <v>35</v>
      </c>
      <c r="AI10" s="66" t="s">
        <v>36</v>
      </c>
      <c r="AJ10" s="66" t="s">
        <v>37</v>
      </c>
      <c r="AK10" s="66" t="s">
        <v>38</v>
      </c>
      <c r="AL10" s="66" t="s">
        <v>39</v>
      </c>
      <c r="AM10" s="67" t="s">
        <v>40</v>
      </c>
      <c r="AN10" s="67" t="s">
        <v>41</v>
      </c>
      <c r="AO10" s="67" t="s">
        <v>42</v>
      </c>
      <c r="AP10" s="66" t="s">
        <v>1121</v>
      </c>
      <c r="AQ10" s="320" t="s">
        <v>1132</v>
      </c>
      <c r="AR10" s="67" t="s">
        <v>43</v>
      </c>
      <c r="AS10" s="66" t="s">
        <v>44</v>
      </c>
      <c r="AT10" s="66" t="s">
        <v>45</v>
      </c>
      <c r="AU10" s="66" t="s">
        <v>46</v>
      </c>
      <c r="AV10" s="66" t="s">
        <v>47</v>
      </c>
      <c r="AW10" s="66" t="s">
        <v>48</v>
      </c>
      <c r="AX10" s="66" t="s">
        <v>49</v>
      </c>
      <c r="AY10" s="66" t="s">
        <v>50</v>
      </c>
      <c r="AZ10" s="66" t="s">
        <v>51</v>
      </c>
      <c r="BA10" s="66" t="s">
        <v>52</v>
      </c>
      <c r="BB10" s="66" t="s">
        <v>53</v>
      </c>
      <c r="BC10" s="66" t="s">
        <v>54</v>
      </c>
      <c r="BD10" s="66" t="s">
        <v>55</v>
      </c>
      <c r="BE10" s="320" t="s">
        <v>56</v>
      </c>
      <c r="BF10" s="66" t="s">
        <v>57</v>
      </c>
      <c r="BG10" s="66" t="s">
        <v>58</v>
      </c>
      <c r="BH10" s="66" t="s">
        <v>59</v>
      </c>
      <c r="BI10" s="66" t="s">
        <v>60</v>
      </c>
      <c r="BJ10" s="66" t="s">
        <v>61</v>
      </c>
      <c r="BK10" s="66" t="s">
        <v>62</v>
      </c>
      <c r="BL10" s="66" t="s">
        <v>63</v>
      </c>
      <c r="BM10" s="66" t="s">
        <v>64</v>
      </c>
      <c r="BN10" s="66" t="s">
        <v>65</v>
      </c>
      <c r="BO10" s="66" t="s">
        <v>66</v>
      </c>
      <c r="BP10" s="66" t="s">
        <v>67</v>
      </c>
      <c r="BQ10" s="66" t="s">
        <v>1129</v>
      </c>
      <c r="BR10" s="66" t="s">
        <v>68</v>
      </c>
      <c r="BS10" s="320" t="s">
        <v>1113</v>
      </c>
      <c r="BT10" s="66" t="s">
        <v>69</v>
      </c>
      <c r="BU10" s="66" t="s">
        <v>70</v>
      </c>
      <c r="BV10" s="66" t="s">
        <v>71</v>
      </c>
      <c r="BW10" s="66" t="s">
        <v>72</v>
      </c>
      <c r="BX10" s="66" t="s">
        <v>73</v>
      </c>
      <c r="BY10" s="66" t="s">
        <v>74</v>
      </c>
      <c r="BZ10" s="66" t="s">
        <v>75</v>
      </c>
      <c r="CA10" s="66" t="s">
        <v>76</v>
      </c>
      <c r="CB10" s="66" t="s">
        <v>77</v>
      </c>
      <c r="CC10" s="66" t="s">
        <v>78</v>
      </c>
      <c r="CD10" s="66" t="s">
        <v>79</v>
      </c>
      <c r="CE10" s="66" t="s">
        <v>80</v>
      </c>
      <c r="CF10" s="66" t="s">
        <v>81</v>
      </c>
      <c r="CG10" s="320" t="s">
        <v>82</v>
      </c>
      <c r="CH10" s="66" t="s">
        <v>83</v>
      </c>
      <c r="CI10" s="66" t="s">
        <v>84</v>
      </c>
      <c r="CJ10" s="66" t="s">
        <v>85</v>
      </c>
      <c r="CK10" s="66" t="s">
        <v>86</v>
      </c>
      <c r="CL10" s="66" t="s">
        <v>87</v>
      </c>
      <c r="CM10" s="66" t="s">
        <v>88</v>
      </c>
      <c r="CN10" s="66" t="s">
        <v>89</v>
      </c>
      <c r="CO10" s="66" t="s">
        <v>1123</v>
      </c>
      <c r="CP10" s="66" t="s">
        <v>90</v>
      </c>
      <c r="CQ10" s="66" t="s">
        <v>91</v>
      </c>
      <c r="CR10" s="66" t="s">
        <v>92</v>
      </c>
      <c r="CS10" s="66" t="s">
        <v>1125</v>
      </c>
      <c r="CT10" s="66" t="s">
        <v>1120</v>
      </c>
      <c r="CU10" s="320" t="s">
        <v>93</v>
      </c>
      <c r="CV10" s="66" t="s">
        <v>94</v>
      </c>
      <c r="CW10" s="66" t="s">
        <v>1130</v>
      </c>
      <c r="CX10" s="66" t="s">
        <v>95</v>
      </c>
      <c r="CY10" s="66" t="s">
        <v>96</v>
      </c>
      <c r="CZ10" s="66" t="s">
        <v>1108</v>
      </c>
      <c r="DA10" s="66" t="s">
        <v>97</v>
      </c>
      <c r="DB10" s="66" t="s">
        <v>98</v>
      </c>
      <c r="DC10" s="66" t="s">
        <v>99</v>
      </c>
      <c r="DD10" s="66" t="s">
        <v>100</v>
      </c>
      <c r="DE10" s="66" t="s">
        <v>101</v>
      </c>
      <c r="DF10" s="66" t="s">
        <v>102</v>
      </c>
      <c r="DG10" s="66" t="s">
        <v>103</v>
      </c>
      <c r="DH10" s="66" t="s">
        <v>104</v>
      </c>
      <c r="DI10" s="320" t="s">
        <v>1114</v>
      </c>
      <c r="DJ10" s="388" t="s">
        <v>105</v>
      </c>
      <c r="DK10" s="66" t="s">
        <v>106</v>
      </c>
      <c r="DL10" s="66" t="s">
        <v>107</v>
      </c>
      <c r="DM10" s="66" t="s">
        <v>108</v>
      </c>
      <c r="DN10" s="66" t="s">
        <v>109</v>
      </c>
      <c r="DO10" s="66" t="s">
        <v>110</v>
      </c>
      <c r="DP10" s="66" t="s">
        <v>111</v>
      </c>
      <c r="DQ10" s="66" t="s">
        <v>112</v>
      </c>
      <c r="DR10" s="66" t="s">
        <v>113</v>
      </c>
      <c r="DS10" s="66" t="s">
        <v>114</v>
      </c>
      <c r="DT10" s="66" t="s">
        <v>115</v>
      </c>
      <c r="DU10" s="66" t="s">
        <v>116</v>
      </c>
      <c r="DV10" s="66" t="s">
        <v>117</v>
      </c>
      <c r="DW10" s="347" t="s">
        <v>118</v>
      </c>
      <c r="DX10" s="66" t="s">
        <v>119</v>
      </c>
      <c r="DY10" s="66" t="s">
        <v>120</v>
      </c>
      <c r="DZ10" s="66" t="s">
        <v>121</v>
      </c>
      <c r="EA10" s="66" t="s">
        <v>122</v>
      </c>
      <c r="EB10" s="66" t="s">
        <v>123</v>
      </c>
      <c r="EC10" s="66" t="s">
        <v>124</v>
      </c>
      <c r="ED10" s="203" t="s">
        <v>125</v>
      </c>
      <c r="EE10" s="66" t="s">
        <v>126</v>
      </c>
      <c r="EF10" s="66" t="s">
        <v>1118</v>
      </c>
      <c r="EG10" s="66" t="s">
        <v>127</v>
      </c>
      <c r="EH10" s="66" t="s">
        <v>128</v>
      </c>
      <c r="EI10" s="66" t="s">
        <v>129</v>
      </c>
      <c r="EJ10" s="66" t="s">
        <v>130</v>
      </c>
      <c r="EK10" s="320" t="s">
        <v>131</v>
      </c>
      <c r="EL10" s="66" t="s">
        <v>132</v>
      </c>
      <c r="EM10" s="66" t="s">
        <v>1111</v>
      </c>
      <c r="EN10" s="66" t="s">
        <v>133</v>
      </c>
      <c r="EO10" s="66" t="s">
        <v>134</v>
      </c>
      <c r="EP10" s="66" t="s">
        <v>135</v>
      </c>
      <c r="EQ10" s="66" t="s">
        <v>1122</v>
      </c>
      <c r="ER10" s="66" t="s">
        <v>136</v>
      </c>
      <c r="ES10" s="66" t="s">
        <v>1117</v>
      </c>
      <c r="ET10" s="66" t="s">
        <v>138</v>
      </c>
      <c r="EU10" s="66" t="s">
        <v>139</v>
      </c>
      <c r="EV10" s="66" t="s">
        <v>140</v>
      </c>
      <c r="EW10" s="66" t="s">
        <v>141</v>
      </c>
      <c r="EX10" s="66" t="s">
        <v>142</v>
      </c>
      <c r="EY10" s="347" t="s">
        <v>143</v>
      </c>
      <c r="EZ10" s="66" t="s">
        <v>144</v>
      </c>
      <c r="FA10" s="66" t="s">
        <v>145</v>
      </c>
      <c r="FB10" s="203" t="s">
        <v>146</v>
      </c>
      <c r="FC10" s="66" t="s">
        <v>147</v>
      </c>
      <c r="FD10" s="66" t="s">
        <v>148</v>
      </c>
      <c r="FE10" s="66" t="s">
        <v>149</v>
      </c>
      <c r="FF10" s="203" t="s">
        <v>150</v>
      </c>
      <c r="FG10" s="66" t="s">
        <v>151</v>
      </c>
      <c r="FH10" s="66" t="s">
        <v>152</v>
      </c>
      <c r="FI10" s="66" t="s">
        <v>153</v>
      </c>
      <c r="FJ10" s="66" t="s">
        <v>154</v>
      </c>
      <c r="FK10" s="203" t="s">
        <v>155</v>
      </c>
      <c r="FL10" s="203" t="s">
        <v>156</v>
      </c>
      <c r="FM10" s="320" t="s">
        <v>157</v>
      </c>
      <c r="FN10" s="66" t="s">
        <v>158</v>
      </c>
      <c r="FO10" s="66" t="s">
        <v>159</v>
      </c>
      <c r="FP10" s="66" t="s">
        <v>1115</v>
      </c>
      <c r="FQ10" s="66" t="s">
        <v>160</v>
      </c>
      <c r="FR10" s="66" t="s">
        <v>161</v>
      </c>
      <c r="FS10" s="66" t="s">
        <v>162</v>
      </c>
      <c r="FT10" s="66" t="s">
        <v>1119</v>
      </c>
      <c r="FU10" s="203" t="s">
        <v>163</v>
      </c>
      <c r="FV10" s="66" t="s">
        <v>164</v>
      </c>
      <c r="FW10" s="66" t="s">
        <v>165</v>
      </c>
      <c r="FX10" s="66" t="s">
        <v>166</v>
      </c>
      <c r="FY10" s="66" t="s">
        <v>167</v>
      </c>
      <c r="FZ10" s="66" t="s">
        <v>168</v>
      </c>
      <c r="GA10" s="320" t="s">
        <v>169</v>
      </c>
      <c r="GB10" s="66" t="s">
        <v>170</v>
      </c>
      <c r="GC10" s="66" t="s">
        <v>171</v>
      </c>
      <c r="GD10" s="66" t="s">
        <v>172</v>
      </c>
      <c r="GE10" s="66" t="s">
        <v>173</v>
      </c>
      <c r="GF10" s="66" t="s">
        <v>174</v>
      </c>
      <c r="GG10" s="66" t="s">
        <v>175</v>
      </c>
      <c r="GH10" s="203" t="s">
        <v>176</v>
      </c>
      <c r="GI10" s="66" t="s">
        <v>177</v>
      </c>
      <c r="GJ10" s="203" t="s">
        <v>178</v>
      </c>
      <c r="GK10" s="66" t="s">
        <v>179</v>
      </c>
      <c r="GL10" s="66" t="s">
        <v>180</v>
      </c>
      <c r="GM10" s="66" t="s">
        <v>1124</v>
      </c>
      <c r="GN10" s="203" t="s">
        <v>181</v>
      </c>
      <c r="GO10" s="320" t="s">
        <v>182</v>
      </c>
      <c r="GP10" s="66" t="s">
        <v>183</v>
      </c>
      <c r="GQ10" s="66" t="s">
        <v>184</v>
      </c>
      <c r="GR10" s="66" t="s">
        <v>113</v>
      </c>
      <c r="GS10" s="66" t="s">
        <v>185</v>
      </c>
      <c r="GT10" s="66" t="s">
        <v>186</v>
      </c>
      <c r="GU10" s="66" t="s">
        <v>187</v>
      </c>
      <c r="GV10" s="66" t="s">
        <v>188</v>
      </c>
      <c r="GW10" s="203" t="s">
        <v>189</v>
      </c>
      <c r="GX10" s="66" t="s">
        <v>190</v>
      </c>
      <c r="GY10" s="66" t="s">
        <v>191</v>
      </c>
      <c r="GZ10" s="66" t="s">
        <v>192</v>
      </c>
      <c r="HA10" s="66" t="s">
        <v>193</v>
      </c>
      <c r="HB10" s="66" t="s">
        <v>194</v>
      </c>
      <c r="HC10" s="320" t="s">
        <v>195</v>
      </c>
      <c r="HD10" s="66" t="s">
        <v>196</v>
      </c>
      <c r="HE10" s="66" t="s">
        <v>197</v>
      </c>
      <c r="HF10" s="66" t="s">
        <v>198</v>
      </c>
      <c r="HG10" s="66" t="s">
        <v>199</v>
      </c>
      <c r="HH10" s="66" t="s">
        <v>200</v>
      </c>
      <c r="HI10" s="66" t="s">
        <v>1131</v>
      </c>
      <c r="HJ10" s="66" t="s">
        <v>202</v>
      </c>
      <c r="HK10" s="203" t="s">
        <v>203</v>
      </c>
      <c r="HL10" s="203" t="s">
        <v>204</v>
      </c>
      <c r="HM10" s="66" t="s">
        <v>201</v>
      </c>
      <c r="HN10" s="66" t="s">
        <v>205</v>
      </c>
      <c r="HO10" s="66" t="s">
        <v>206</v>
      </c>
      <c r="HP10" s="66" t="s">
        <v>207</v>
      </c>
      <c r="HQ10" s="320" t="s">
        <v>208</v>
      </c>
      <c r="HR10" s="66" t="s">
        <v>209</v>
      </c>
      <c r="HS10" s="66" t="s">
        <v>210</v>
      </c>
      <c r="HT10" s="66" t="s">
        <v>211</v>
      </c>
      <c r="HU10" s="66" t="s">
        <v>1039</v>
      </c>
      <c r="HV10" s="66" t="s">
        <v>212</v>
      </c>
      <c r="HW10" s="66" t="s">
        <v>213</v>
      </c>
      <c r="HX10" s="203" t="s">
        <v>214</v>
      </c>
      <c r="HY10" s="203" t="s">
        <v>215</v>
      </c>
      <c r="HZ10" s="203" t="s">
        <v>201</v>
      </c>
      <c r="IA10" s="66" t="s">
        <v>216</v>
      </c>
      <c r="IB10" s="66" t="s">
        <v>217</v>
      </c>
      <c r="IC10" s="203" t="s">
        <v>218</v>
      </c>
      <c r="ID10" s="66" t="s">
        <v>219</v>
      </c>
      <c r="IE10" s="320" t="s">
        <v>220</v>
      </c>
      <c r="IF10" s="66" t="s">
        <v>221</v>
      </c>
      <c r="IG10" s="66" t="s">
        <v>222</v>
      </c>
      <c r="IH10" s="66" t="s">
        <v>223</v>
      </c>
      <c r="II10" s="66" t="s">
        <v>224</v>
      </c>
      <c r="IJ10" s="203" t="s">
        <v>225</v>
      </c>
      <c r="IK10" s="66" t="s">
        <v>226</v>
      </c>
      <c r="IL10" s="66" t="s">
        <v>227</v>
      </c>
      <c r="IM10" s="66" t="s">
        <v>1047</v>
      </c>
      <c r="IN10" s="66" t="s">
        <v>228</v>
      </c>
      <c r="IO10" s="66" t="s">
        <v>229</v>
      </c>
      <c r="IP10" s="203" t="s">
        <v>230</v>
      </c>
      <c r="IQ10" s="66" t="s">
        <v>231</v>
      </c>
      <c r="IR10" s="66" t="s">
        <v>232</v>
      </c>
      <c r="IS10" s="320" t="s">
        <v>233</v>
      </c>
      <c r="IT10" s="66" t="s">
        <v>234</v>
      </c>
      <c r="IU10" s="66" t="s">
        <v>235</v>
      </c>
      <c r="IV10" s="68" t="s">
        <v>836</v>
      </c>
    </row>
    <row r="11" spans="1:256" s="164" customFormat="1" ht="25.5" customHeight="1" hidden="1">
      <c r="A11" s="182" t="s">
        <v>4</v>
      </c>
      <c r="B11" s="159" t="s">
        <v>236</v>
      </c>
      <c r="C11" s="159" t="s">
        <v>237</v>
      </c>
      <c r="D11" s="159" t="s">
        <v>238</v>
      </c>
      <c r="E11" s="159" t="s">
        <v>239</v>
      </c>
      <c r="F11" s="159" t="s">
        <v>240</v>
      </c>
      <c r="G11" s="159" t="s">
        <v>241</v>
      </c>
      <c r="H11" s="159" t="s">
        <v>242</v>
      </c>
      <c r="I11" s="160" t="s">
        <v>243</v>
      </c>
      <c r="J11" s="160" t="s">
        <v>244</v>
      </c>
      <c r="K11" s="160" t="s">
        <v>245</v>
      </c>
      <c r="L11" s="159" t="s">
        <v>246</v>
      </c>
      <c r="M11" s="159" t="s">
        <v>247</v>
      </c>
      <c r="N11" s="159" t="s">
        <v>248</v>
      </c>
      <c r="O11" s="321" t="s">
        <v>249</v>
      </c>
      <c r="P11" s="159" t="s">
        <v>250</v>
      </c>
      <c r="Q11" s="159" t="s">
        <v>251</v>
      </c>
      <c r="R11" s="159" t="s">
        <v>252</v>
      </c>
      <c r="S11" s="159" t="s">
        <v>253</v>
      </c>
      <c r="T11" s="159" t="s">
        <v>254</v>
      </c>
      <c r="U11" s="159" t="s">
        <v>255</v>
      </c>
      <c r="V11" s="159" t="s">
        <v>256</v>
      </c>
      <c r="W11" s="159" t="s">
        <v>257</v>
      </c>
      <c r="X11" s="159" t="s">
        <v>258</v>
      </c>
      <c r="Y11" s="159" t="s">
        <v>259</v>
      </c>
      <c r="Z11" s="159" t="s">
        <v>260</v>
      </c>
      <c r="AA11" s="159" t="s">
        <v>261</v>
      </c>
      <c r="AB11" s="159" t="s">
        <v>262</v>
      </c>
      <c r="AC11" s="321" t="s">
        <v>263</v>
      </c>
      <c r="AD11" s="159" t="s">
        <v>264</v>
      </c>
      <c r="AE11" s="159" t="s">
        <v>265</v>
      </c>
      <c r="AF11" s="159" t="s">
        <v>266</v>
      </c>
      <c r="AG11" s="159" t="s">
        <v>267</v>
      </c>
      <c r="AH11" s="159" t="s">
        <v>268</v>
      </c>
      <c r="AI11" s="159" t="s">
        <v>269</v>
      </c>
      <c r="AJ11" s="159" t="s">
        <v>270</v>
      </c>
      <c r="AK11" s="159" t="s">
        <v>271</v>
      </c>
      <c r="AL11" s="159" t="s">
        <v>272</v>
      </c>
      <c r="AM11" s="160" t="s">
        <v>273</v>
      </c>
      <c r="AN11" s="160" t="s">
        <v>274</v>
      </c>
      <c r="AO11" s="160" t="s">
        <v>275</v>
      </c>
      <c r="AP11" s="160" t="s">
        <v>276</v>
      </c>
      <c r="AQ11" s="339" t="s">
        <v>277</v>
      </c>
      <c r="AR11" s="160" t="s">
        <v>278</v>
      </c>
      <c r="AS11" s="159" t="s">
        <v>279</v>
      </c>
      <c r="AT11" s="159" t="s">
        <v>280</v>
      </c>
      <c r="AU11" s="159" t="s">
        <v>281</v>
      </c>
      <c r="AV11" s="159" t="s">
        <v>238</v>
      </c>
      <c r="AW11" s="159" t="s">
        <v>238</v>
      </c>
      <c r="AX11" s="159" t="s">
        <v>282</v>
      </c>
      <c r="AY11" s="159" t="s">
        <v>283</v>
      </c>
      <c r="AZ11" s="159" t="s">
        <v>284</v>
      </c>
      <c r="BA11" s="159" t="s">
        <v>285</v>
      </c>
      <c r="BB11" s="159" t="s">
        <v>286</v>
      </c>
      <c r="BC11" s="159" t="s">
        <v>287</v>
      </c>
      <c r="BD11" s="159" t="s">
        <v>270</v>
      </c>
      <c r="BE11" s="321" t="s">
        <v>288</v>
      </c>
      <c r="BF11" s="159" t="s">
        <v>279</v>
      </c>
      <c r="BG11" s="159" t="s">
        <v>279</v>
      </c>
      <c r="BH11" s="159" t="s">
        <v>289</v>
      </c>
      <c r="BI11" s="159" t="s">
        <v>290</v>
      </c>
      <c r="BJ11" s="159" t="s">
        <v>291</v>
      </c>
      <c r="BK11" s="159" t="s">
        <v>264</v>
      </c>
      <c r="BL11" s="159" t="s">
        <v>292</v>
      </c>
      <c r="BM11" s="159" t="s">
        <v>293</v>
      </c>
      <c r="BN11" s="159" t="s">
        <v>294</v>
      </c>
      <c r="BO11" s="159" t="s">
        <v>295</v>
      </c>
      <c r="BP11" s="159" t="s">
        <v>296</v>
      </c>
      <c r="BQ11" s="159" t="s">
        <v>297</v>
      </c>
      <c r="BR11" s="159" t="s">
        <v>298</v>
      </c>
      <c r="BS11" s="321" t="s">
        <v>267</v>
      </c>
      <c r="BT11" s="159" t="s">
        <v>299</v>
      </c>
      <c r="BU11" s="159" t="s">
        <v>300</v>
      </c>
      <c r="BV11" s="159" t="s">
        <v>301</v>
      </c>
      <c r="BW11" s="159" t="s">
        <v>246</v>
      </c>
      <c r="BX11" s="159" t="s">
        <v>302</v>
      </c>
      <c r="BY11" s="159" t="s">
        <v>246</v>
      </c>
      <c r="BZ11" s="159" t="s">
        <v>303</v>
      </c>
      <c r="CA11" s="159" t="s">
        <v>264</v>
      </c>
      <c r="CB11" s="159" t="s">
        <v>304</v>
      </c>
      <c r="CC11" s="159" t="s">
        <v>305</v>
      </c>
      <c r="CD11" s="159" t="s">
        <v>306</v>
      </c>
      <c r="CE11" s="159" t="s">
        <v>307</v>
      </c>
      <c r="CF11" s="159" t="s">
        <v>308</v>
      </c>
      <c r="CG11" s="321" t="s">
        <v>309</v>
      </c>
      <c r="CH11" s="159" t="s">
        <v>310</v>
      </c>
      <c r="CI11" s="159" t="s">
        <v>246</v>
      </c>
      <c r="CJ11" s="159" t="s">
        <v>311</v>
      </c>
      <c r="CK11" s="159" t="s">
        <v>249</v>
      </c>
      <c r="CL11" s="159" t="s">
        <v>312</v>
      </c>
      <c r="CM11" s="159" t="s">
        <v>313</v>
      </c>
      <c r="CN11" s="159" t="s">
        <v>314</v>
      </c>
      <c r="CO11" s="159" t="s">
        <v>276</v>
      </c>
      <c r="CP11" s="159" t="s">
        <v>315</v>
      </c>
      <c r="CQ11" s="159" t="s">
        <v>316</v>
      </c>
      <c r="CR11" s="159" t="s">
        <v>317</v>
      </c>
      <c r="CS11" s="159" t="s">
        <v>318</v>
      </c>
      <c r="CT11" s="159" t="s">
        <v>319</v>
      </c>
      <c r="CU11" s="321" t="s">
        <v>320</v>
      </c>
      <c r="CV11" s="159" t="s">
        <v>321</v>
      </c>
      <c r="CW11" s="159" t="s">
        <v>322</v>
      </c>
      <c r="CX11" s="159" t="s">
        <v>323</v>
      </c>
      <c r="CY11" s="159" t="s">
        <v>324</v>
      </c>
      <c r="CZ11" s="159" t="s">
        <v>325</v>
      </c>
      <c r="DA11" s="159" t="s">
        <v>326</v>
      </c>
      <c r="DB11" s="159" t="s">
        <v>327</v>
      </c>
      <c r="DC11" s="159" t="s">
        <v>328</v>
      </c>
      <c r="DD11" s="159" t="s">
        <v>329</v>
      </c>
      <c r="DE11" s="159" t="s">
        <v>330</v>
      </c>
      <c r="DF11" s="159" t="s">
        <v>331</v>
      </c>
      <c r="DG11" s="159" t="s">
        <v>332</v>
      </c>
      <c r="DH11" s="159" t="s">
        <v>333</v>
      </c>
      <c r="DI11" s="321" t="s">
        <v>334</v>
      </c>
      <c r="DJ11" s="389" t="s">
        <v>335</v>
      </c>
      <c r="DK11" s="159" t="s">
        <v>336</v>
      </c>
      <c r="DL11" s="159" t="s">
        <v>337</v>
      </c>
      <c r="DM11" s="159" t="s">
        <v>338</v>
      </c>
      <c r="DN11" s="159" t="s">
        <v>339</v>
      </c>
      <c r="DO11" s="159" t="s">
        <v>239</v>
      </c>
      <c r="DP11" s="159" t="s">
        <v>340</v>
      </c>
      <c r="DQ11" s="159" t="s">
        <v>286</v>
      </c>
      <c r="DR11" s="159" t="s">
        <v>341</v>
      </c>
      <c r="DS11" s="159" t="s">
        <v>342</v>
      </c>
      <c r="DT11" s="159" t="s">
        <v>343</v>
      </c>
      <c r="DU11" s="159" t="s">
        <v>344</v>
      </c>
      <c r="DV11" s="159" t="s">
        <v>345</v>
      </c>
      <c r="DW11" s="321" t="s">
        <v>346</v>
      </c>
      <c r="DX11" s="159" t="s">
        <v>293</v>
      </c>
      <c r="DY11" s="159" t="s">
        <v>347</v>
      </c>
      <c r="DZ11" s="159" t="s">
        <v>348</v>
      </c>
      <c r="EA11" s="159" t="s">
        <v>349</v>
      </c>
      <c r="EB11" s="159" t="s">
        <v>246</v>
      </c>
      <c r="EC11" s="159" t="s">
        <v>350</v>
      </c>
      <c r="ED11" s="159" t="s">
        <v>351</v>
      </c>
      <c r="EE11" s="159" t="s">
        <v>352</v>
      </c>
      <c r="EF11" s="159" t="s">
        <v>353</v>
      </c>
      <c r="EG11" s="159" t="s">
        <v>354</v>
      </c>
      <c r="EH11" s="159" t="s">
        <v>355</v>
      </c>
      <c r="EI11" s="159" t="s">
        <v>356</v>
      </c>
      <c r="EJ11" s="159" t="s">
        <v>357</v>
      </c>
      <c r="EK11" s="321" t="s">
        <v>358</v>
      </c>
      <c r="EL11" s="159" t="s">
        <v>274</v>
      </c>
      <c r="EM11" s="159" t="s">
        <v>359</v>
      </c>
      <c r="EN11" s="159" t="s">
        <v>360</v>
      </c>
      <c r="EO11" s="159" t="s">
        <v>361</v>
      </c>
      <c r="EP11" s="159" t="s">
        <v>362</v>
      </c>
      <c r="EQ11" s="159" t="s">
        <v>353</v>
      </c>
      <c r="ER11" s="159" t="s">
        <v>363</v>
      </c>
      <c r="ES11" s="159" t="s">
        <v>137</v>
      </c>
      <c r="ET11" s="159" t="s">
        <v>364</v>
      </c>
      <c r="EU11" s="159" t="s">
        <v>365</v>
      </c>
      <c r="EV11" s="159" t="s">
        <v>295</v>
      </c>
      <c r="EW11" s="159" t="s">
        <v>366</v>
      </c>
      <c r="EX11" s="159" t="s">
        <v>367</v>
      </c>
      <c r="EY11" s="321" t="s">
        <v>368</v>
      </c>
      <c r="EZ11" s="159" t="s">
        <v>369</v>
      </c>
      <c r="FA11" s="159" t="s">
        <v>370</v>
      </c>
      <c r="FB11" s="159" t="s">
        <v>371</v>
      </c>
      <c r="FC11" s="159" t="s">
        <v>372</v>
      </c>
      <c r="FD11" s="159" t="s">
        <v>373</v>
      </c>
      <c r="FE11" s="159" t="s">
        <v>374</v>
      </c>
      <c r="FF11" s="159" t="s">
        <v>375</v>
      </c>
      <c r="FG11" s="159" t="s">
        <v>376</v>
      </c>
      <c r="FH11" s="159" t="s">
        <v>377</v>
      </c>
      <c r="FI11" s="159" t="s">
        <v>378</v>
      </c>
      <c r="FJ11" s="159" t="s">
        <v>290</v>
      </c>
      <c r="FK11" s="159" t="s">
        <v>379</v>
      </c>
      <c r="FL11" s="159" t="s">
        <v>380</v>
      </c>
      <c r="FM11" s="321" t="s">
        <v>259</v>
      </c>
      <c r="FN11" s="159" t="s">
        <v>381</v>
      </c>
      <c r="FO11" s="159" t="s">
        <v>382</v>
      </c>
      <c r="FP11" s="159" t="s">
        <v>383</v>
      </c>
      <c r="FQ11" s="159" t="s">
        <v>384</v>
      </c>
      <c r="FR11" s="159" t="s">
        <v>385</v>
      </c>
      <c r="FS11" s="159" t="s">
        <v>386</v>
      </c>
      <c r="FT11" s="159" t="s">
        <v>387</v>
      </c>
      <c r="FU11" s="159" t="s">
        <v>388</v>
      </c>
      <c r="FV11" s="159" t="s">
        <v>389</v>
      </c>
      <c r="FW11" s="159" t="s">
        <v>390</v>
      </c>
      <c r="FX11" s="159" t="s">
        <v>391</v>
      </c>
      <c r="FY11" s="159" t="s">
        <v>392</v>
      </c>
      <c r="FZ11" s="159" t="s">
        <v>393</v>
      </c>
      <c r="GA11" s="321" t="s">
        <v>394</v>
      </c>
      <c r="GB11" s="159" t="s">
        <v>395</v>
      </c>
      <c r="GC11" s="159" t="s">
        <v>396</v>
      </c>
      <c r="GD11" s="159" t="s">
        <v>397</v>
      </c>
      <c r="GE11" s="159" t="s">
        <v>398</v>
      </c>
      <c r="GF11" s="159" t="s">
        <v>399</v>
      </c>
      <c r="GG11" s="159" t="s">
        <v>400</v>
      </c>
      <c r="GH11" s="159" t="s">
        <v>401</v>
      </c>
      <c r="GI11" s="159" t="s">
        <v>402</v>
      </c>
      <c r="GJ11" s="159" t="s">
        <v>403</v>
      </c>
      <c r="GK11" s="159" t="s">
        <v>404</v>
      </c>
      <c r="GL11" s="159" t="s">
        <v>405</v>
      </c>
      <c r="GM11" s="159" t="s">
        <v>406</v>
      </c>
      <c r="GN11" s="159" t="s">
        <v>407</v>
      </c>
      <c r="GO11" s="321" t="s">
        <v>408</v>
      </c>
      <c r="GP11" s="159" t="s">
        <v>409</v>
      </c>
      <c r="GQ11" s="159" t="s">
        <v>410</v>
      </c>
      <c r="GR11" s="159" t="s">
        <v>411</v>
      </c>
      <c r="GS11" s="159" t="s">
        <v>412</v>
      </c>
      <c r="GT11" s="159" t="s">
        <v>413</v>
      </c>
      <c r="GU11" s="159" t="s">
        <v>414</v>
      </c>
      <c r="GV11" s="159" t="s">
        <v>415</v>
      </c>
      <c r="GW11" s="159" t="s">
        <v>416</v>
      </c>
      <c r="GX11" s="159" t="s">
        <v>417</v>
      </c>
      <c r="GY11" s="159" t="s">
        <v>418</v>
      </c>
      <c r="GZ11" s="159" t="s">
        <v>419</v>
      </c>
      <c r="HA11" s="159" t="s">
        <v>420</v>
      </c>
      <c r="HB11" s="159" t="s">
        <v>421</v>
      </c>
      <c r="HC11" s="321" t="s">
        <v>422</v>
      </c>
      <c r="HD11" s="159" t="s">
        <v>423</v>
      </c>
      <c r="HE11" s="159" t="s">
        <v>424</v>
      </c>
      <c r="HF11" s="159" t="s">
        <v>425</v>
      </c>
      <c r="HG11" s="159" t="s">
        <v>426</v>
      </c>
      <c r="HH11" s="159" t="s">
        <v>427</v>
      </c>
      <c r="HI11" s="159" t="s">
        <v>428</v>
      </c>
      <c r="HJ11" s="159" t="s">
        <v>429</v>
      </c>
      <c r="HK11" s="159" t="s">
        <v>430</v>
      </c>
      <c r="HL11" s="159" t="s">
        <v>431</v>
      </c>
      <c r="HM11" s="159" t="s">
        <v>432</v>
      </c>
      <c r="HN11" s="159" t="s">
        <v>286</v>
      </c>
      <c r="HO11" s="159" t="s">
        <v>433</v>
      </c>
      <c r="HP11" s="159" t="s">
        <v>348</v>
      </c>
      <c r="HQ11" s="321" t="s">
        <v>434</v>
      </c>
      <c r="HR11" s="159" t="s">
        <v>435</v>
      </c>
      <c r="HS11" s="159" t="s">
        <v>436</v>
      </c>
      <c r="HT11" s="159" t="s">
        <v>437</v>
      </c>
      <c r="HU11" s="159" t="s">
        <v>438</v>
      </c>
      <c r="HV11" s="159" t="s">
        <v>439</v>
      </c>
      <c r="HW11" s="159" t="s">
        <v>440</v>
      </c>
      <c r="HX11" s="159" t="s">
        <v>441</v>
      </c>
      <c r="HY11" s="159" t="s">
        <v>442</v>
      </c>
      <c r="HZ11" s="159" t="s">
        <v>443</v>
      </c>
      <c r="IA11" s="159" t="s">
        <v>295</v>
      </c>
      <c r="IB11" s="159" t="s">
        <v>288</v>
      </c>
      <c r="IC11" s="159" t="s">
        <v>444</v>
      </c>
      <c r="ID11" s="159" t="s">
        <v>445</v>
      </c>
      <c r="IE11" s="321" t="s">
        <v>248</v>
      </c>
      <c r="IF11" s="159" t="s">
        <v>246</v>
      </c>
      <c r="IG11" s="159" t="s">
        <v>446</v>
      </c>
      <c r="IH11" s="159" t="s">
        <v>447</v>
      </c>
      <c r="II11" s="159" t="s">
        <v>448</v>
      </c>
      <c r="IJ11" s="159" t="s">
        <v>449</v>
      </c>
      <c r="IK11" s="159" t="s">
        <v>450</v>
      </c>
      <c r="IL11" s="159" t="s">
        <v>304</v>
      </c>
      <c r="IM11" s="159" t="s">
        <v>451</v>
      </c>
      <c r="IN11" s="159" t="s">
        <v>452</v>
      </c>
      <c r="IO11" s="159" t="s">
        <v>453</v>
      </c>
      <c r="IP11" s="159" t="s">
        <v>375</v>
      </c>
      <c r="IQ11" s="159" t="s">
        <v>376</v>
      </c>
      <c r="IR11" s="159" t="s">
        <v>454</v>
      </c>
      <c r="IS11" s="321" t="s">
        <v>455</v>
      </c>
      <c r="IT11" s="159" t="s">
        <v>295</v>
      </c>
      <c r="IU11" s="159" t="s">
        <v>378</v>
      </c>
      <c r="IV11" s="162" t="s">
        <v>912</v>
      </c>
    </row>
    <row r="12" spans="1:256" ht="24.75" customHeight="1" hidden="1">
      <c r="A12" s="183" t="s">
        <v>456</v>
      </c>
      <c r="B12" s="69" t="s">
        <v>290</v>
      </c>
      <c r="C12" s="69" t="s">
        <v>457</v>
      </c>
      <c r="D12" s="69" t="s">
        <v>238</v>
      </c>
      <c r="E12" s="69" t="s">
        <v>239</v>
      </c>
      <c r="F12" s="69" t="s">
        <v>282</v>
      </c>
      <c r="G12" s="69" t="s">
        <v>238</v>
      </c>
      <c r="H12" s="69" t="s">
        <v>246</v>
      </c>
      <c r="I12" s="70" t="s">
        <v>458</v>
      </c>
      <c r="J12" s="70" t="s">
        <v>459</v>
      </c>
      <c r="K12" s="70" t="s">
        <v>245</v>
      </c>
      <c r="L12" s="69" t="s">
        <v>246</v>
      </c>
      <c r="M12" s="69" t="s">
        <v>318</v>
      </c>
      <c r="N12" s="69" t="s">
        <v>248</v>
      </c>
      <c r="O12" s="322" t="s">
        <v>249</v>
      </c>
      <c r="P12" s="69" t="s">
        <v>282</v>
      </c>
      <c r="Q12" s="246" t="s">
        <v>427</v>
      </c>
      <c r="R12" s="69" t="s">
        <v>460</v>
      </c>
      <c r="S12" s="69" t="s">
        <v>461</v>
      </c>
      <c r="T12" s="69" t="s">
        <v>254</v>
      </c>
      <c r="U12" s="69" t="s">
        <v>462</v>
      </c>
      <c r="V12" s="69" t="s">
        <v>293</v>
      </c>
      <c r="W12" s="69" t="s">
        <v>293</v>
      </c>
      <c r="X12" s="69" t="s">
        <v>298</v>
      </c>
      <c r="Y12" s="69" t="s">
        <v>304</v>
      </c>
      <c r="Z12" s="69" t="s">
        <v>445</v>
      </c>
      <c r="AA12" s="69" t="s">
        <v>261</v>
      </c>
      <c r="AB12" s="69" t="s">
        <v>373</v>
      </c>
      <c r="AC12" s="322" t="s">
        <v>463</v>
      </c>
      <c r="AD12" s="69" t="s">
        <v>378</v>
      </c>
      <c r="AE12" s="69" t="s">
        <v>277</v>
      </c>
      <c r="AF12" s="69" t="s">
        <v>295</v>
      </c>
      <c r="AG12" s="69" t="s">
        <v>464</v>
      </c>
      <c r="AH12" s="69" t="s">
        <v>460</v>
      </c>
      <c r="AI12" s="69" t="s">
        <v>293</v>
      </c>
      <c r="AJ12" s="69" t="s">
        <v>270</v>
      </c>
      <c r="AK12" s="69" t="s">
        <v>376</v>
      </c>
      <c r="AL12" s="69" t="s">
        <v>254</v>
      </c>
      <c r="AM12" s="70" t="s">
        <v>270</v>
      </c>
      <c r="AN12" s="70" t="s">
        <v>274</v>
      </c>
      <c r="AO12" s="70" t="s">
        <v>460</v>
      </c>
      <c r="AP12" s="70" t="s">
        <v>353</v>
      </c>
      <c r="AQ12" s="340" t="s">
        <v>277</v>
      </c>
      <c r="AR12" s="70" t="s">
        <v>460</v>
      </c>
      <c r="AS12" s="69" t="s">
        <v>372</v>
      </c>
      <c r="AT12" s="69" t="s">
        <v>463</v>
      </c>
      <c r="AU12" s="69" t="s">
        <v>465</v>
      </c>
      <c r="AV12" s="69" t="s">
        <v>238</v>
      </c>
      <c r="AW12" s="69" t="s">
        <v>238</v>
      </c>
      <c r="AX12" s="69" t="s">
        <v>282</v>
      </c>
      <c r="AY12" s="69" t="s">
        <v>293</v>
      </c>
      <c r="AZ12" s="69" t="s">
        <v>373</v>
      </c>
      <c r="BA12" s="69" t="s">
        <v>285</v>
      </c>
      <c r="BB12" s="69" t="s">
        <v>286</v>
      </c>
      <c r="BC12" s="69" t="s">
        <v>270</v>
      </c>
      <c r="BD12" s="69" t="s">
        <v>270</v>
      </c>
      <c r="BE12" s="322" t="s">
        <v>353</v>
      </c>
      <c r="BF12" s="69" t="s">
        <v>372</v>
      </c>
      <c r="BG12" s="69" t="s">
        <v>372</v>
      </c>
      <c r="BH12" s="69" t="s">
        <v>460</v>
      </c>
      <c r="BI12" s="69" t="s">
        <v>290</v>
      </c>
      <c r="BJ12" s="69" t="s">
        <v>304</v>
      </c>
      <c r="BK12" s="69" t="s">
        <v>378</v>
      </c>
      <c r="BL12" s="69" t="s">
        <v>270</v>
      </c>
      <c r="BM12" s="69" t="s">
        <v>293</v>
      </c>
      <c r="BN12" s="69" t="s">
        <v>466</v>
      </c>
      <c r="BO12" s="69" t="s">
        <v>295</v>
      </c>
      <c r="BP12" s="69" t="s">
        <v>298</v>
      </c>
      <c r="BQ12" s="69" t="s">
        <v>318</v>
      </c>
      <c r="BR12" s="69" t="s">
        <v>298</v>
      </c>
      <c r="BS12" s="322" t="s">
        <v>464</v>
      </c>
      <c r="BT12" s="69" t="s">
        <v>274</v>
      </c>
      <c r="BU12" s="69" t="s">
        <v>467</v>
      </c>
      <c r="BV12" s="69" t="s">
        <v>274</v>
      </c>
      <c r="BW12" s="69" t="s">
        <v>246</v>
      </c>
      <c r="BX12" s="69" t="s">
        <v>304</v>
      </c>
      <c r="BY12" s="69" t="s">
        <v>246</v>
      </c>
      <c r="BZ12" s="69" t="s">
        <v>303</v>
      </c>
      <c r="CA12" s="69" t="s">
        <v>378</v>
      </c>
      <c r="CB12" s="69" t="s">
        <v>304</v>
      </c>
      <c r="CC12" s="69" t="s">
        <v>466</v>
      </c>
      <c r="CD12" s="69" t="s">
        <v>468</v>
      </c>
      <c r="CE12" s="69" t="s">
        <v>460</v>
      </c>
      <c r="CF12" s="69" t="s">
        <v>460</v>
      </c>
      <c r="CG12" s="322" t="s">
        <v>469</v>
      </c>
      <c r="CH12" s="69" t="s">
        <v>282</v>
      </c>
      <c r="CI12" s="69" t="s">
        <v>246</v>
      </c>
      <c r="CJ12" s="69" t="s">
        <v>290</v>
      </c>
      <c r="CK12" s="69" t="s">
        <v>249</v>
      </c>
      <c r="CL12" s="69" t="s">
        <v>270</v>
      </c>
      <c r="CM12" s="69" t="s">
        <v>274</v>
      </c>
      <c r="CN12" s="69" t="s">
        <v>378</v>
      </c>
      <c r="CO12" s="69" t="s">
        <v>353</v>
      </c>
      <c r="CP12" s="69" t="s">
        <v>270</v>
      </c>
      <c r="CQ12" s="69" t="s">
        <v>445</v>
      </c>
      <c r="CR12" s="69" t="s">
        <v>466</v>
      </c>
      <c r="CS12" s="69" t="s">
        <v>318</v>
      </c>
      <c r="CT12" s="69" t="s">
        <v>353</v>
      </c>
      <c r="CU12" s="322" t="s">
        <v>445</v>
      </c>
      <c r="CV12" s="69" t="s">
        <v>470</v>
      </c>
      <c r="CW12" s="69" t="s">
        <v>318</v>
      </c>
      <c r="CX12" s="69" t="s">
        <v>246</v>
      </c>
      <c r="CY12" s="69" t="s">
        <v>372</v>
      </c>
      <c r="CZ12" s="69" t="s">
        <v>466</v>
      </c>
      <c r="DA12" s="69" t="s">
        <v>427</v>
      </c>
      <c r="DB12" s="69" t="s">
        <v>303</v>
      </c>
      <c r="DC12" s="69" t="s">
        <v>463</v>
      </c>
      <c r="DD12" s="69" t="s">
        <v>274</v>
      </c>
      <c r="DE12" s="69" t="s">
        <v>246</v>
      </c>
      <c r="DF12" s="69" t="s">
        <v>467</v>
      </c>
      <c r="DG12" s="69" t="s">
        <v>465</v>
      </c>
      <c r="DH12" s="69" t="s">
        <v>465</v>
      </c>
      <c r="DI12" s="322" t="s">
        <v>464</v>
      </c>
      <c r="DJ12" s="390" t="s">
        <v>463</v>
      </c>
      <c r="DK12" s="69" t="s">
        <v>392</v>
      </c>
      <c r="DL12" s="69" t="s">
        <v>458</v>
      </c>
      <c r="DM12" s="69" t="s">
        <v>293</v>
      </c>
      <c r="DN12" s="69" t="s">
        <v>339</v>
      </c>
      <c r="DO12" s="69" t="s">
        <v>239</v>
      </c>
      <c r="DP12" s="69" t="s">
        <v>340</v>
      </c>
      <c r="DQ12" s="69" t="s">
        <v>286</v>
      </c>
      <c r="DR12" s="69" t="s">
        <v>254</v>
      </c>
      <c r="DS12" s="69" t="s">
        <v>246</v>
      </c>
      <c r="DT12" s="69" t="s">
        <v>445</v>
      </c>
      <c r="DU12" s="69" t="s">
        <v>238</v>
      </c>
      <c r="DV12" s="69" t="s">
        <v>304</v>
      </c>
      <c r="DW12" s="322" t="s">
        <v>471</v>
      </c>
      <c r="DX12" s="69" t="s">
        <v>293</v>
      </c>
      <c r="DY12" s="69" t="s">
        <v>460</v>
      </c>
      <c r="DZ12" s="69" t="s">
        <v>270</v>
      </c>
      <c r="EA12" s="69" t="s">
        <v>246</v>
      </c>
      <c r="EB12" s="69" t="s">
        <v>458</v>
      </c>
      <c r="EC12" s="69" t="s">
        <v>372</v>
      </c>
      <c r="ED12" s="69" t="s">
        <v>351</v>
      </c>
      <c r="EE12" s="69" t="s">
        <v>463</v>
      </c>
      <c r="EF12" s="69" t="s">
        <v>353</v>
      </c>
      <c r="EG12" s="69" t="s">
        <v>295</v>
      </c>
      <c r="EH12" s="69" t="s">
        <v>378</v>
      </c>
      <c r="EI12" s="69" t="s">
        <v>469</v>
      </c>
      <c r="EJ12" s="69" t="s">
        <v>468</v>
      </c>
      <c r="EK12" s="322" t="s">
        <v>466</v>
      </c>
      <c r="EL12" s="69" t="s">
        <v>274</v>
      </c>
      <c r="EM12" s="69" t="s">
        <v>472</v>
      </c>
      <c r="EN12" s="69" t="s">
        <v>270</v>
      </c>
      <c r="EO12" s="69" t="s">
        <v>372</v>
      </c>
      <c r="EP12" s="69" t="s">
        <v>473</v>
      </c>
      <c r="EQ12" s="69" t="s">
        <v>353</v>
      </c>
      <c r="ER12" s="71" t="s">
        <v>458</v>
      </c>
      <c r="ES12" s="71" t="s">
        <v>474</v>
      </c>
      <c r="ET12" s="69" t="s">
        <v>465</v>
      </c>
      <c r="EU12" s="69" t="s">
        <v>460</v>
      </c>
      <c r="EV12" s="69" t="s">
        <v>295</v>
      </c>
      <c r="EW12" s="69" t="s">
        <v>445</v>
      </c>
      <c r="EX12" s="69" t="s">
        <v>465</v>
      </c>
      <c r="EY12" s="322" t="s">
        <v>471</v>
      </c>
      <c r="EZ12" s="69" t="s">
        <v>475</v>
      </c>
      <c r="FA12" s="69" t="s">
        <v>373</v>
      </c>
      <c r="FB12" s="69" t="s">
        <v>476</v>
      </c>
      <c r="FC12" s="69" t="s">
        <v>372</v>
      </c>
      <c r="FD12" s="69" t="s">
        <v>373</v>
      </c>
      <c r="FE12" s="69" t="s">
        <v>374</v>
      </c>
      <c r="FF12" s="71" t="s">
        <v>375</v>
      </c>
      <c r="FG12" s="69" t="s">
        <v>376</v>
      </c>
      <c r="FH12" s="69" t="s">
        <v>477</v>
      </c>
      <c r="FI12" s="69" t="s">
        <v>378</v>
      </c>
      <c r="FJ12" s="69" t="s">
        <v>290</v>
      </c>
      <c r="FK12" s="69" t="s">
        <v>478</v>
      </c>
      <c r="FL12" s="69" t="s">
        <v>476</v>
      </c>
      <c r="FM12" s="322" t="s">
        <v>304</v>
      </c>
      <c r="FN12" s="69" t="s">
        <v>458</v>
      </c>
      <c r="FO12" s="69" t="s">
        <v>270</v>
      </c>
      <c r="FP12" s="69" t="s">
        <v>479</v>
      </c>
      <c r="FQ12" s="69" t="s">
        <v>477</v>
      </c>
      <c r="FR12" s="69" t="s">
        <v>477</v>
      </c>
      <c r="FS12" s="69" t="s">
        <v>467</v>
      </c>
      <c r="FT12" s="69" t="s">
        <v>353</v>
      </c>
      <c r="FU12" s="69" t="s">
        <v>478</v>
      </c>
      <c r="FV12" s="69" t="s">
        <v>286</v>
      </c>
      <c r="FW12" s="69" t="s">
        <v>479</v>
      </c>
      <c r="FX12" s="69" t="s">
        <v>467</v>
      </c>
      <c r="FY12" s="69" t="s">
        <v>392</v>
      </c>
      <c r="FZ12" s="69" t="s">
        <v>374</v>
      </c>
      <c r="GA12" s="322" t="s">
        <v>254</v>
      </c>
      <c r="GB12" s="69" t="s">
        <v>463</v>
      </c>
      <c r="GC12" s="69" t="s">
        <v>303</v>
      </c>
      <c r="GD12" s="69" t="s">
        <v>480</v>
      </c>
      <c r="GE12" s="69" t="s">
        <v>481</v>
      </c>
      <c r="GF12" s="69" t="s">
        <v>470</v>
      </c>
      <c r="GG12" s="69" t="s">
        <v>270</v>
      </c>
      <c r="GH12" s="69" t="s">
        <v>375</v>
      </c>
      <c r="GI12" s="69" t="s">
        <v>372</v>
      </c>
      <c r="GJ12" s="69" t="s">
        <v>403</v>
      </c>
      <c r="GK12" s="69" t="s">
        <v>482</v>
      </c>
      <c r="GL12" s="69" t="s">
        <v>483</v>
      </c>
      <c r="GM12" s="69" t="s">
        <v>353</v>
      </c>
      <c r="GN12" s="69" t="s">
        <v>351</v>
      </c>
      <c r="GO12" s="338" t="s">
        <v>378</v>
      </c>
      <c r="GP12" s="71" t="s">
        <v>473</v>
      </c>
      <c r="GQ12" s="71" t="s">
        <v>392</v>
      </c>
      <c r="GR12" s="71" t="s">
        <v>298</v>
      </c>
      <c r="GS12" s="71" t="s">
        <v>445</v>
      </c>
      <c r="GT12" s="71" t="s">
        <v>374</v>
      </c>
      <c r="GU12" s="71" t="s">
        <v>463</v>
      </c>
      <c r="GV12" s="71" t="s">
        <v>286</v>
      </c>
      <c r="GW12" s="71" t="s">
        <v>375</v>
      </c>
      <c r="GX12" s="71" t="s">
        <v>460</v>
      </c>
      <c r="GY12" s="71" t="s">
        <v>418</v>
      </c>
      <c r="GZ12" s="71" t="s">
        <v>445</v>
      </c>
      <c r="HA12" s="71" t="s">
        <v>445</v>
      </c>
      <c r="HB12" s="71" t="s">
        <v>282</v>
      </c>
      <c r="HC12" s="338" t="s">
        <v>483</v>
      </c>
      <c r="HD12" s="71" t="s">
        <v>298</v>
      </c>
      <c r="HE12" s="71" t="s">
        <v>372</v>
      </c>
      <c r="HF12" s="71" t="s">
        <v>282</v>
      </c>
      <c r="HG12" s="71" t="s">
        <v>457</v>
      </c>
      <c r="HH12" s="71" t="s">
        <v>427</v>
      </c>
      <c r="HI12" s="71" t="s">
        <v>484</v>
      </c>
      <c r="HJ12" s="71" t="s">
        <v>418</v>
      </c>
      <c r="HK12" s="71" t="s">
        <v>375</v>
      </c>
      <c r="HL12" s="71" t="s">
        <v>485</v>
      </c>
      <c r="HM12" s="71" t="s">
        <v>286</v>
      </c>
      <c r="HN12" s="71" t="s">
        <v>286</v>
      </c>
      <c r="HO12" s="71" t="s">
        <v>460</v>
      </c>
      <c r="HP12" s="71" t="s">
        <v>270</v>
      </c>
      <c r="HQ12" s="338" t="s">
        <v>372</v>
      </c>
      <c r="HR12" s="71" t="s">
        <v>473</v>
      </c>
      <c r="HS12" s="71" t="s">
        <v>462</v>
      </c>
      <c r="HT12" s="71" t="s">
        <v>486</v>
      </c>
      <c r="HU12" s="71" t="s">
        <v>487</v>
      </c>
      <c r="HV12" s="71" t="s">
        <v>274</v>
      </c>
      <c r="HW12" s="71" t="s">
        <v>458</v>
      </c>
      <c r="HX12" s="71" t="s">
        <v>488</v>
      </c>
      <c r="HY12" s="71" t="s">
        <v>489</v>
      </c>
      <c r="HZ12" s="71" t="s">
        <v>490</v>
      </c>
      <c r="IA12" s="71" t="s">
        <v>295</v>
      </c>
      <c r="IB12" s="71" t="s">
        <v>353</v>
      </c>
      <c r="IC12" s="71" t="s">
        <v>444</v>
      </c>
      <c r="ID12" s="71" t="s">
        <v>445</v>
      </c>
      <c r="IE12" s="338" t="s">
        <v>286</v>
      </c>
      <c r="IF12" s="71" t="s">
        <v>246</v>
      </c>
      <c r="IG12" s="71" t="s">
        <v>491</v>
      </c>
      <c r="IH12" s="71" t="s">
        <v>274</v>
      </c>
      <c r="II12" s="71" t="s">
        <v>372</v>
      </c>
      <c r="IJ12" s="71" t="s">
        <v>375</v>
      </c>
      <c r="IK12" s="71" t="s">
        <v>470</v>
      </c>
      <c r="IL12" s="71" t="s">
        <v>304</v>
      </c>
      <c r="IM12" s="71" t="s">
        <v>451</v>
      </c>
      <c r="IN12" s="71" t="s">
        <v>477</v>
      </c>
      <c r="IO12" s="71" t="s">
        <v>340</v>
      </c>
      <c r="IP12" s="71" t="s">
        <v>375</v>
      </c>
      <c r="IQ12" s="71" t="s">
        <v>376</v>
      </c>
      <c r="IR12" s="71" t="s">
        <v>483</v>
      </c>
      <c r="IS12" s="338" t="s">
        <v>486</v>
      </c>
      <c r="IT12" s="71" t="s">
        <v>295</v>
      </c>
      <c r="IU12" s="71" t="s">
        <v>378</v>
      </c>
      <c r="IV12" s="72" t="s">
        <v>912</v>
      </c>
    </row>
    <row r="13" spans="1:256" ht="25.5" customHeight="1">
      <c r="A13" s="183" t="s">
        <v>1105</v>
      </c>
      <c r="B13" s="69" t="s">
        <v>236</v>
      </c>
      <c r="C13" s="69" t="s">
        <v>237</v>
      </c>
      <c r="D13" s="69" t="s">
        <v>238</v>
      </c>
      <c r="E13" s="69" t="s">
        <v>492</v>
      </c>
      <c r="F13" s="69" t="s">
        <v>282</v>
      </c>
      <c r="G13" s="69" t="s">
        <v>238</v>
      </c>
      <c r="H13" s="69" t="s">
        <v>246</v>
      </c>
      <c r="I13" s="70" t="s">
        <v>493</v>
      </c>
      <c r="J13" s="70" t="s">
        <v>459</v>
      </c>
      <c r="K13" s="70" t="s">
        <v>245</v>
      </c>
      <c r="L13" s="69" t="s">
        <v>246</v>
      </c>
      <c r="M13" s="69" t="s">
        <v>318</v>
      </c>
      <c r="N13" s="69" t="s">
        <v>248</v>
      </c>
      <c r="O13" s="322" t="s">
        <v>249</v>
      </c>
      <c r="P13" s="69" t="s">
        <v>282</v>
      </c>
      <c r="Q13" s="69" t="s">
        <v>494</v>
      </c>
      <c r="R13" s="69" t="s">
        <v>495</v>
      </c>
      <c r="S13" s="69" t="s">
        <v>253</v>
      </c>
      <c r="T13" s="69" t="s">
        <v>496</v>
      </c>
      <c r="U13" s="69" t="s">
        <v>255</v>
      </c>
      <c r="V13" s="69" t="s">
        <v>293</v>
      </c>
      <c r="W13" s="69" t="s">
        <v>497</v>
      </c>
      <c r="X13" s="69" t="s">
        <v>498</v>
      </c>
      <c r="Y13" s="69" t="s">
        <v>259</v>
      </c>
      <c r="Z13" s="69" t="s">
        <v>260</v>
      </c>
      <c r="AA13" s="69" t="s">
        <v>261</v>
      </c>
      <c r="AB13" s="69" t="s">
        <v>499</v>
      </c>
      <c r="AC13" s="322" t="s">
        <v>500</v>
      </c>
      <c r="AD13" s="69" t="s">
        <v>378</v>
      </c>
      <c r="AE13" s="69" t="s">
        <v>501</v>
      </c>
      <c r="AF13" s="69" t="s">
        <v>266</v>
      </c>
      <c r="AG13" s="69" t="s">
        <v>267</v>
      </c>
      <c r="AH13" s="69" t="s">
        <v>268</v>
      </c>
      <c r="AI13" s="69" t="s">
        <v>293</v>
      </c>
      <c r="AJ13" s="69" t="s">
        <v>270</v>
      </c>
      <c r="AK13" s="69" t="s">
        <v>271</v>
      </c>
      <c r="AL13" s="69" t="s">
        <v>272</v>
      </c>
      <c r="AM13" s="70" t="s">
        <v>270</v>
      </c>
      <c r="AN13" s="70" t="s">
        <v>274</v>
      </c>
      <c r="AO13" s="70" t="s">
        <v>275</v>
      </c>
      <c r="AP13" s="70" t="s">
        <v>276</v>
      </c>
      <c r="AQ13" s="340" t="s">
        <v>502</v>
      </c>
      <c r="AR13" s="70" t="s">
        <v>278</v>
      </c>
      <c r="AS13" s="69" t="s">
        <v>372</v>
      </c>
      <c r="AT13" s="69" t="s">
        <v>280</v>
      </c>
      <c r="AU13" s="69" t="s">
        <v>281</v>
      </c>
      <c r="AV13" s="69" t="s">
        <v>238</v>
      </c>
      <c r="AW13" s="69" t="s">
        <v>238</v>
      </c>
      <c r="AX13" s="69" t="s">
        <v>503</v>
      </c>
      <c r="AY13" s="69" t="s">
        <v>293</v>
      </c>
      <c r="AZ13" s="69" t="s">
        <v>504</v>
      </c>
      <c r="BA13" s="69" t="s">
        <v>285</v>
      </c>
      <c r="BB13" s="69" t="s">
        <v>286</v>
      </c>
      <c r="BC13" s="69" t="s">
        <v>270</v>
      </c>
      <c r="BD13" s="69" t="s">
        <v>270</v>
      </c>
      <c r="BE13" s="322" t="s">
        <v>288</v>
      </c>
      <c r="BF13" s="69" t="s">
        <v>372</v>
      </c>
      <c r="BG13" s="69" t="s">
        <v>372</v>
      </c>
      <c r="BH13" s="69" t="s">
        <v>460</v>
      </c>
      <c r="BI13" s="69" t="s">
        <v>505</v>
      </c>
      <c r="BJ13" s="69" t="s">
        <v>506</v>
      </c>
      <c r="BK13" s="69" t="s">
        <v>378</v>
      </c>
      <c r="BL13" s="69" t="s">
        <v>507</v>
      </c>
      <c r="BM13" s="69" t="s">
        <v>293</v>
      </c>
      <c r="BN13" s="69" t="s">
        <v>508</v>
      </c>
      <c r="BO13" s="69" t="s">
        <v>295</v>
      </c>
      <c r="BP13" s="69" t="s">
        <v>298</v>
      </c>
      <c r="BQ13" s="69" t="s">
        <v>509</v>
      </c>
      <c r="BR13" s="69" t="s">
        <v>298</v>
      </c>
      <c r="BS13" s="322" t="s">
        <v>267</v>
      </c>
      <c r="BT13" s="69" t="s">
        <v>299</v>
      </c>
      <c r="BU13" s="69" t="s">
        <v>510</v>
      </c>
      <c r="BV13" s="69" t="s">
        <v>274</v>
      </c>
      <c r="BW13" s="69" t="s">
        <v>246</v>
      </c>
      <c r="BX13" s="69" t="s">
        <v>511</v>
      </c>
      <c r="BY13" s="69" t="s">
        <v>246</v>
      </c>
      <c r="BZ13" s="69" t="s">
        <v>303</v>
      </c>
      <c r="CA13" s="69" t="s">
        <v>378</v>
      </c>
      <c r="CB13" s="69" t="s">
        <v>304</v>
      </c>
      <c r="CC13" s="69" t="s">
        <v>512</v>
      </c>
      <c r="CD13" s="69" t="s">
        <v>468</v>
      </c>
      <c r="CE13" s="69" t="s">
        <v>460</v>
      </c>
      <c r="CF13" s="69" t="s">
        <v>460</v>
      </c>
      <c r="CG13" s="322" t="s">
        <v>309</v>
      </c>
      <c r="CH13" s="69" t="s">
        <v>310</v>
      </c>
      <c r="CI13" s="69" t="s">
        <v>246</v>
      </c>
      <c r="CJ13" s="69" t="s">
        <v>311</v>
      </c>
      <c r="CK13" s="69" t="s">
        <v>249</v>
      </c>
      <c r="CL13" s="69" t="s">
        <v>513</v>
      </c>
      <c r="CM13" s="69" t="s">
        <v>299</v>
      </c>
      <c r="CN13" s="69" t="s">
        <v>514</v>
      </c>
      <c r="CO13" s="69" t="s">
        <v>276</v>
      </c>
      <c r="CP13" s="69" t="s">
        <v>515</v>
      </c>
      <c r="CQ13" s="69" t="s">
        <v>445</v>
      </c>
      <c r="CR13" s="69" t="s">
        <v>516</v>
      </c>
      <c r="CS13" s="69" t="s">
        <v>318</v>
      </c>
      <c r="CT13" s="69" t="s">
        <v>517</v>
      </c>
      <c r="CU13" s="322" t="s">
        <v>445</v>
      </c>
      <c r="CV13" s="69" t="s">
        <v>470</v>
      </c>
      <c r="CW13" s="69" t="s">
        <v>509</v>
      </c>
      <c r="CX13" s="69" t="s">
        <v>509</v>
      </c>
      <c r="CY13" s="69" t="s">
        <v>372</v>
      </c>
      <c r="CZ13" s="69" t="s">
        <v>518</v>
      </c>
      <c r="DA13" s="69" t="s">
        <v>427</v>
      </c>
      <c r="DB13" s="69" t="s">
        <v>303</v>
      </c>
      <c r="DC13" s="69" t="s">
        <v>463</v>
      </c>
      <c r="DD13" s="69" t="s">
        <v>274</v>
      </c>
      <c r="DE13" s="69" t="s">
        <v>519</v>
      </c>
      <c r="DF13" s="69" t="s">
        <v>520</v>
      </c>
      <c r="DG13" s="69" t="s">
        <v>521</v>
      </c>
      <c r="DH13" s="69" t="s">
        <v>522</v>
      </c>
      <c r="DI13" s="322" t="s">
        <v>523</v>
      </c>
      <c r="DJ13" s="390" t="s">
        <v>463</v>
      </c>
      <c r="DK13" s="69" t="s">
        <v>524</v>
      </c>
      <c r="DL13" s="69" t="s">
        <v>525</v>
      </c>
      <c r="DM13" s="69" t="s">
        <v>293</v>
      </c>
      <c r="DN13" s="69" t="s">
        <v>526</v>
      </c>
      <c r="DO13" s="69" t="s">
        <v>492</v>
      </c>
      <c r="DP13" s="69" t="s">
        <v>340</v>
      </c>
      <c r="DQ13" s="69" t="s">
        <v>286</v>
      </c>
      <c r="DR13" s="69" t="s">
        <v>527</v>
      </c>
      <c r="DS13" s="69" t="s">
        <v>246</v>
      </c>
      <c r="DT13" s="69" t="s">
        <v>528</v>
      </c>
      <c r="DU13" s="69" t="s">
        <v>529</v>
      </c>
      <c r="DV13" s="69" t="s">
        <v>304</v>
      </c>
      <c r="DW13" s="322" t="s">
        <v>530</v>
      </c>
      <c r="DX13" s="69" t="s">
        <v>293</v>
      </c>
      <c r="DY13" s="69" t="s">
        <v>288</v>
      </c>
      <c r="DZ13" s="69" t="s">
        <v>348</v>
      </c>
      <c r="EA13" s="69" t="s">
        <v>246</v>
      </c>
      <c r="EB13" s="69" t="s">
        <v>531</v>
      </c>
      <c r="EC13" s="69" t="s">
        <v>532</v>
      </c>
      <c r="ED13" s="69" t="s">
        <v>351</v>
      </c>
      <c r="EE13" s="69" t="s">
        <v>352</v>
      </c>
      <c r="EF13" s="69" t="s">
        <v>353</v>
      </c>
      <c r="EG13" s="69" t="s">
        <v>295</v>
      </c>
      <c r="EH13" s="69" t="s">
        <v>378</v>
      </c>
      <c r="EI13" s="69" t="s">
        <v>533</v>
      </c>
      <c r="EJ13" s="69" t="s">
        <v>468</v>
      </c>
      <c r="EK13" s="322" t="s">
        <v>534</v>
      </c>
      <c r="EL13" s="69" t="s">
        <v>274</v>
      </c>
      <c r="EM13" s="69" t="s">
        <v>472</v>
      </c>
      <c r="EN13" s="69" t="s">
        <v>348</v>
      </c>
      <c r="EO13" s="69" t="s">
        <v>361</v>
      </c>
      <c r="EP13" s="69" t="s">
        <v>473</v>
      </c>
      <c r="EQ13" s="69" t="s">
        <v>276</v>
      </c>
      <c r="ER13" s="71" t="s">
        <v>535</v>
      </c>
      <c r="ES13" s="71" t="s">
        <v>536</v>
      </c>
      <c r="ET13" s="69" t="s">
        <v>364</v>
      </c>
      <c r="EU13" s="69" t="s">
        <v>537</v>
      </c>
      <c r="EV13" s="69" t="s">
        <v>295</v>
      </c>
      <c r="EW13" s="69" t="s">
        <v>538</v>
      </c>
      <c r="EX13" s="69" t="s">
        <v>539</v>
      </c>
      <c r="EY13" s="322" t="s">
        <v>530</v>
      </c>
      <c r="EZ13" s="69" t="s">
        <v>369</v>
      </c>
      <c r="FA13" s="69" t="s">
        <v>373</v>
      </c>
      <c r="FB13" s="69" t="s">
        <v>476</v>
      </c>
      <c r="FC13" s="69" t="s">
        <v>372</v>
      </c>
      <c r="FD13" s="69" t="s">
        <v>540</v>
      </c>
      <c r="FE13" s="69" t="s">
        <v>374</v>
      </c>
      <c r="FF13" s="71" t="s">
        <v>375</v>
      </c>
      <c r="FG13" s="69" t="s">
        <v>376</v>
      </c>
      <c r="FH13" s="69" t="s">
        <v>477</v>
      </c>
      <c r="FI13" s="69" t="s">
        <v>541</v>
      </c>
      <c r="FJ13" s="69" t="s">
        <v>542</v>
      </c>
      <c r="FK13" s="69" t="s">
        <v>478</v>
      </c>
      <c r="FL13" s="69" t="s">
        <v>543</v>
      </c>
      <c r="FM13" s="322" t="s">
        <v>259</v>
      </c>
      <c r="FN13" s="69" t="s">
        <v>525</v>
      </c>
      <c r="FO13" s="69" t="s">
        <v>544</v>
      </c>
      <c r="FP13" s="69" t="s">
        <v>545</v>
      </c>
      <c r="FQ13" s="69" t="s">
        <v>546</v>
      </c>
      <c r="FR13" s="69" t="s">
        <v>477</v>
      </c>
      <c r="FS13" s="69" t="s">
        <v>467</v>
      </c>
      <c r="FT13" s="69" t="s">
        <v>353</v>
      </c>
      <c r="FU13" s="69" t="s">
        <v>547</v>
      </c>
      <c r="FV13" s="69" t="s">
        <v>548</v>
      </c>
      <c r="FW13" s="69" t="s">
        <v>549</v>
      </c>
      <c r="FX13" s="69" t="s">
        <v>510</v>
      </c>
      <c r="FY13" s="69" t="s">
        <v>392</v>
      </c>
      <c r="FZ13" s="69" t="s">
        <v>550</v>
      </c>
      <c r="GA13" s="322" t="s">
        <v>551</v>
      </c>
      <c r="GB13" s="69" t="s">
        <v>463</v>
      </c>
      <c r="GC13" s="69" t="s">
        <v>303</v>
      </c>
      <c r="GD13" s="69" t="s">
        <v>480</v>
      </c>
      <c r="GE13" s="69" t="s">
        <v>481</v>
      </c>
      <c r="GF13" s="69" t="s">
        <v>552</v>
      </c>
      <c r="GG13" s="69" t="s">
        <v>553</v>
      </c>
      <c r="GH13" s="69" t="s">
        <v>375</v>
      </c>
      <c r="GI13" s="69" t="s">
        <v>372</v>
      </c>
      <c r="GJ13" s="69" t="s">
        <v>403</v>
      </c>
      <c r="GK13" s="69" t="s">
        <v>554</v>
      </c>
      <c r="GL13" s="69" t="s">
        <v>555</v>
      </c>
      <c r="GM13" s="69" t="s">
        <v>288</v>
      </c>
      <c r="GN13" s="69" t="s">
        <v>351</v>
      </c>
      <c r="GO13" s="338" t="s">
        <v>556</v>
      </c>
      <c r="GP13" s="71" t="s">
        <v>473</v>
      </c>
      <c r="GQ13" s="71" t="s">
        <v>557</v>
      </c>
      <c r="GR13" s="71" t="s">
        <v>298</v>
      </c>
      <c r="GS13" s="71" t="s">
        <v>445</v>
      </c>
      <c r="GT13" s="71" t="s">
        <v>558</v>
      </c>
      <c r="GU13" s="71" t="s">
        <v>463</v>
      </c>
      <c r="GV13" s="71" t="s">
        <v>286</v>
      </c>
      <c r="GW13" s="71" t="s">
        <v>375</v>
      </c>
      <c r="GX13" s="71" t="s">
        <v>460</v>
      </c>
      <c r="GY13" s="71" t="s">
        <v>418</v>
      </c>
      <c r="GZ13" s="71" t="s">
        <v>445</v>
      </c>
      <c r="HA13" s="71" t="s">
        <v>445</v>
      </c>
      <c r="HB13" s="71" t="s">
        <v>282</v>
      </c>
      <c r="HC13" s="338" t="s">
        <v>559</v>
      </c>
      <c r="HD13" s="71" t="s">
        <v>298</v>
      </c>
      <c r="HE13" s="71" t="s">
        <v>560</v>
      </c>
      <c r="HF13" s="71" t="s">
        <v>561</v>
      </c>
      <c r="HG13" s="71" t="s">
        <v>562</v>
      </c>
      <c r="HH13" s="71" t="s">
        <v>494</v>
      </c>
      <c r="HI13" s="71" t="s">
        <v>484</v>
      </c>
      <c r="HJ13" s="71" t="s">
        <v>418</v>
      </c>
      <c r="HK13" s="71" t="s">
        <v>375</v>
      </c>
      <c r="HL13" s="71" t="s">
        <v>563</v>
      </c>
      <c r="HM13" s="71" t="s">
        <v>286</v>
      </c>
      <c r="HN13" s="71" t="s">
        <v>548</v>
      </c>
      <c r="HO13" s="71" t="s">
        <v>353</v>
      </c>
      <c r="HP13" s="71" t="s">
        <v>544</v>
      </c>
      <c r="HQ13" s="338" t="s">
        <v>361</v>
      </c>
      <c r="HR13" s="71" t="s">
        <v>473</v>
      </c>
      <c r="HS13" s="71" t="s">
        <v>564</v>
      </c>
      <c r="HT13" s="71" t="s">
        <v>486</v>
      </c>
      <c r="HU13" s="71" t="s">
        <v>487</v>
      </c>
      <c r="HV13" s="71" t="s">
        <v>274</v>
      </c>
      <c r="HW13" s="71" t="s">
        <v>440</v>
      </c>
      <c r="HX13" s="71" t="s">
        <v>488</v>
      </c>
      <c r="HY13" s="71" t="s">
        <v>565</v>
      </c>
      <c r="HZ13" s="71" t="s">
        <v>566</v>
      </c>
      <c r="IA13" s="71" t="s">
        <v>295</v>
      </c>
      <c r="IB13" s="71" t="s">
        <v>288</v>
      </c>
      <c r="IC13" s="71" t="s">
        <v>444</v>
      </c>
      <c r="ID13" s="71" t="s">
        <v>567</v>
      </c>
      <c r="IE13" s="338" t="s">
        <v>286</v>
      </c>
      <c r="IF13" s="71" t="s">
        <v>246</v>
      </c>
      <c r="IG13" s="71" t="s">
        <v>568</v>
      </c>
      <c r="IH13" s="71" t="s">
        <v>569</v>
      </c>
      <c r="II13" s="71" t="s">
        <v>372</v>
      </c>
      <c r="IJ13" s="71" t="s">
        <v>375</v>
      </c>
      <c r="IK13" s="71" t="s">
        <v>570</v>
      </c>
      <c r="IL13" s="71" t="s">
        <v>304</v>
      </c>
      <c r="IM13" s="71" t="s">
        <v>451</v>
      </c>
      <c r="IN13" s="71" t="s">
        <v>477</v>
      </c>
      <c r="IO13" s="71" t="s">
        <v>340</v>
      </c>
      <c r="IP13" s="71" t="s">
        <v>375</v>
      </c>
      <c r="IQ13" s="71" t="s">
        <v>571</v>
      </c>
      <c r="IR13" s="71" t="s">
        <v>559</v>
      </c>
      <c r="IS13" s="338" t="s">
        <v>486</v>
      </c>
      <c r="IT13" s="71" t="s">
        <v>572</v>
      </c>
      <c r="IU13" s="71" t="s">
        <v>541</v>
      </c>
      <c r="IV13" s="72" t="s">
        <v>938</v>
      </c>
    </row>
    <row r="14" spans="1:256" s="158" customFormat="1" ht="26.25">
      <c r="A14" s="184" t="s">
        <v>1361</v>
      </c>
      <c r="B14" s="71" t="s">
        <v>573</v>
      </c>
      <c r="C14" s="71" t="s">
        <v>574</v>
      </c>
      <c r="D14" s="71" t="s">
        <v>467</v>
      </c>
      <c r="E14" s="71" t="s">
        <v>574</v>
      </c>
      <c r="F14" s="71" t="s">
        <v>573</v>
      </c>
      <c r="G14" s="71" t="s">
        <v>467</v>
      </c>
      <c r="H14" s="71" t="s">
        <v>573</v>
      </c>
      <c r="I14" s="155" t="s">
        <v>573</v>
      </c>
      <c r="J14" s="155" t="s">
        <v>573</v>
      </c>
      <c r="K14" s="71" t="s">
        <v>573</v>
      </c>
      <c r="L14" s="71" t="s">
        <v>573</v>
      </c>
      <c r="M14" s="71" t="s">
        <v>573</v>
      </c>
      <c r="N14" s="155" t="s">
        <v>575</v>
      </c>
      <c r="O14" s="323" t="s">
        <v>573</v>
      </c>
      <c r="P14" s="71" t="s">
        <v>573</v>
      </c>
      <c r="Q14" s="71" t="s">
        <v>573</v>
      </c>
      <c r="R14" s="71" t="s">
        <v>574</v>
      </c>
      <c r="S14" s="155" t="s">
        <v>573</v>
      </c>
      <c r="T14" s="71" t="s">
        <v>576</v>
      </c>
      <c r="U14" s="71" t="s">
        <v>577</v>
      </c>
      <c r="V14" s="71" t="s">
        <v>575</v>
      </c>
      <c r="W14" s="155" t="s">
        <v>575</v>
      </c>
      <c r="X14" s="155" t="s">
        <v>575</v>
      </c>
      <c r="Y14" s="71" t="s">
        <v>467</v>
      </c>
      <c r="Z14" s="71" t="s">
        <v>372</v>
      </c>
      <c r="AA14" s="71" t="s">
        <v>467</v>
      </c>
      <c r="AB14" s="71" t="s">
        <v>372</v>
      </c>
      <c r="AC14" s="338" t="s">
        <v>575</v>
      </c>
      <c r="AD14" s="71" t="s">
        <v>576</v>
      </c>
      <c r="AE14" s="155" t="s">
        <v>573</v>
      </c>
      <c r="AF14" s="71" t="s">
        <v>575</v>
      </c>
      <c r="AG14" s="71" t="s">
        <v>467</v>
      </c>
      <c r="AH14" s="71" t="s">
        <v>574</v>
      </c>
      <c r="AI14" s="71" t="s">
        <v>575</v>
      </c>
      <c r="AJ14" s="71" t="s">
        <v>576</v>
      </c>
      <c r="AK14" s="71" t="s">
        <v>575</v>
      </c>
      <c r="AL14" s="71" t="s">
        <v>574</v>
      </c>
      <c r="AM14" s="71" t="s">
        <v>576</v>
      </c>
      <c r="AN14" s="155" t="s">
        <v>575</v>
      </c>
      <c r="AO14" s="155" t="s">
        <v>574</v>
      </c>
      <c r="AP14" s="155" t="s">
        <v>574</v>
      </c>
      <c r="AQ14" s="323" t="s">
        <v>573</v>
      </c>
      <c r="AR14" s="155" t="s">
        <v>574</v>
      </c>
      <c r="AS14" s="71" t="s">
        <v>372</v>
      </c>
      <c r="AT14" s="71" t="s">
        <v>575</v>
      </c>
      <c r="AU14" s="71" t="s">
        <v>372</v>
      </c>
      <c r="AV14" s="71" t="s">
        <v>467</v>
      </c>
      <c r="AW14" s="71" t="s">
        <v>467</v>
      </c>
      <c r="AX14" s="71" t="s">
        <v>573</v>
      </c>
      <c r="AY14" s="71" t="s">
        <v>575</v>
      </c>
      <c r="AZ14" s="71" t="s">
        <v>575</v>
      </c>
      <c r="BA14" s="71" t="s">
        <v>577</v>
      </c>
      <c r="BB14" s="71" t="s">
        <v>576</v>
      </c>
      <c r="BC14" s="71" t="s">
        <v>576</v>
      </c>
      <c r="BD14" s="71" t="s">
        <v>576</v>
      </c>
      <c r="BE14" s="338" t="s">
        <v>574</v>
      </c>
      <c r="BF14" s="71" t="s">
        <v>372</v>
      </c>
      <c r="BG14" s="71" t="s">
        <v>372</v>
      </c>
      <c r="BH14" s="71" t="s">
        <v>574</v>
      </c>
      <c r="BI14" s="71" t="s">
        <v>573</v>
      </c>
      <c r="BJ14" s="71" t="s">
        <v>467</v>
      </c>
      <c r="BK14" s="71" t="s">
        <v>576</v>
      </c>
      <c r="BL14" s="71" t="s">
        <v>576</v>
      </c>
      <c r="BM14" s="71" t="s">
        <v>575</v>
      </c>
      <c r="BN14" s="71" t="s">
        <v>574</v>
      </c>
      <c r="BO14" s="71" t="s">
        <v>575</v>
      </c>
      <c r="BP14" s="71" t="s">
        <v>372</v>
      </c>
      <c r="BQ14" s="71" t="s">
        <v>573</v>
      </c>
      <c r="BR14" s="71" t="s">
        <v>372</v>
      </c>
      <c r="BS14" s="338" t="s">
        <v>467</v>
      </c>
      <c r="BT14" s="71" t="s">
        <v>575</v>
      </c>
      <c r="BU14" s="71" t="s">
        <v>467</v>
      </c>
      <c r="BV14" s="71" t="s">
        <v>575</v>
      </c>
      <c r="BW14" s="71" t="s">
        <v>573</v>
      </c>
      <c r="BX14" s="71" t="s">
        <v>467</v>
      </c>
      <c r="BY14" s="71" t="s">
        <v>573</v>
      </c>
      <c r="BZ14" s="71" t="s">
        <v>573</v>
      </c>
      <c r="CA14" s="71" t="s">
        <v>576</v>
      </c>
      <c r="CB14" s="71" t="s">
        <v>467</v>
      </c>
      <c r="CC14" s="71" t="s">
        <v>574</v>
      </c>
      <c r="CD14" s="71" t="s">
        <v>574</v>
      </c>
      <c r="CE14" s="71" t="s">
        <v>574</v>
      </c>
      <c r="CF14" s="71" t="s">
        <v>574</v>
      </c>
      <c r="CG14" s="338" t="s">
        <v>574</v>
      </c>
      <c r="CH14" s="71" t="s">
        <v>573</v>
      </c>
      <c r="CI14" s="71" t="s">
        <v>573</v>
      </c>
      <c r="CJ14" s="71" t="s">
        <v>573</v>
      </c>
      <c r="CK14" s="71" t="s">
        <v>573</v>
      </c>
      <c r="CL14" s="71" t="s">
        <v>576</v>
      </c>
      <c r="CM14" s="71" t="s">
        <v>575</v>
      </c>
      <c r="CN14" s="71" t="s">
        <v>576</v>
      </c>
      <c r="CO14" s="71" t="s">
        <v>574</v>
      </c>
      <c r="CP14" s="71" t="s">
        <v>576</v>
      </c>
      <c r="CQ14" s="71" t="s">
        <v>372</v>
      </c>
      <c r="CR14" s="71" t="s">
        <v>574</v>
      </c>
      <c r="CS14" s="71" t="s">
        <v>573</v>
      </c>
      <c r="CT14" s="71" t="s">
        <v>574</v>
      </c>
      <c r="CU14" s="338" t="s">
        <v>372</v>
      </c>
      <c r="CV14" s="71" t="s">
        <v>578</v>
      </c>
      <c r="CW14" s="71" t="s">
        <v>573</v>
      </c>
      <c r="CX14" s="71" t="s">
        <v>573</v>
      </c>
      <c r="CY14" s="71" t="s">
        <v>372</v>
      </c>
      <c r="CZ14" s="71" t="s">
        <v>574</v>
      </c>
      <c r="DA14" s="71" t="s">
        <v>573</v>
      </c>
      <c r="DB14" s="71" t="s">
        <v>573</v>
      </c>
      <c r="DC14" s="71" t="s">
        <v>575</v>
      </c>
      <c r="DD14" s="71" t="s">
        <v>575</v>
      </c>
      <c r="DE14" s="71" t="s">
        <v>573</v>
      </c>
      <c r="DF14" s="71" t="s">
        <v>467</v>
      </c>
      <c r="DG14" s="71" t="s">
        <v>372</v>
      </c>
      <c r="DH14" s="71" t="s">
        <v>372</v>
      </c>
      <c r="DI14" s="338" t="s">
        <v>467</v>
      </c>
      <c r="DJ14" s="391" t="s">
        <v>575</v>
      </c>
      <c r="DK14" s="71" t="s">
        <v>372</v>
      </c>
      <c r="DL14" s="71" t="s">
        <v>573</v>
      </c>
      <c r="DM14" s="71" t="s">
        <v>575</v>
      </c>
      <c r="DN14" s="71" t="s">
        <v>574</v>
      </c>
      <c r="DO14" s="71" t="s">
        <v>574</v>
      </c>
      <c r="DP14" s="71" t="s">
        <v>579</v>
      </c>
      <c r="DQ14" s="71" t="s">
        <v>575</v>
      </c>
      <c r="DR14" s="71" t="s">
        <v>576</v>
      </c>
      <c r="DS14" s="71" t="s">
        <v>573</v>
      </c>
      <c r="DT14" s="71" t="s">
        <v>372</v>
      </c>
      <c r="DU14" s="71" t="s">
        <v>467</v>
      </c>
      <c r="DV14" s="71" t="s">
        <v>467</v>
      </c>
      <c r="DW14" s="338" t="s">
        <v>580</v>
      </c>
      <c r="DX14" s="71" t="s">
        <v>575</v>
      </c>
      <c r="DY14" s="71" t="s">
        <v>574</v>
      </c>
      <c r="DZ14" s="71" t="s">
        <v>576</v>
      </c>
      <c r="EA14" s="71" t="s">
        <v>573</v>
      </c>
      <c r="EB14" s="71" t="s">
        <v>573</v>
      </c>
      <c r="EC14" s="71" t="s">
        <v>372</v>
      </c>
      <c r="ED14" s="71" t="s">
        <v>581</v>
      </c>
      <c r="EE14" s="71" t="s">
        <v>576</v>
      </c>
      <c r="EF14" s="71" t="s">
        <v>574</v>
      </c>
      <c r="EG14" s="71" t="s">
        <v>575</v>
      </c>
      <c r="EH14" s="71" t="s">
        <v>576</v>
      </c>
      <c r="EI14" s="71" t="s">
        <v>574</v>
      </c>
      <c r="EJ14" s="71" t="s">
        <v>574</v>
      </c>
      <c r="EK14" s="338" t="s">
        <v>574</v>
      </c>
      <c r="EL14" s="71" t="s">
        <v>575</v>
      </c>
      <c r="EM14" s="71" t="s">
        <v>577</v>
      </c>
      <c r="EN14" s="71" t="s">
        <v>576</v>
      </c>
      <c r="EO14" s="71" t="s">
        <v>372</v>
      </c>
      <c r="EP14" s="71" t="s">
        <v>467</v>
      </c>
      <c r="EQ14" s="71" t="s">
        <v>574</v>
      </c>
      <c r="ER14" s="71" t="s">
        <v>573</v>
      </c>
      <c r="ES14" s="71" t="s">
        <v>582</v>
      </c>
      <c r="ET14" s="71" t="s">
        <v>372</v>
      </c>
      <c r="EU14" s="71" t="s">
        <v>574</v>
      </c>
      <c r="EV14" s="71" t="s">
        <v>575</v>
      </c>
      <c r="EW14" s="71" t="s">
        <v>372</v>
      </c>
      <c r="EX14" s="71" t="s">
        <v>372</v>
      </c>
      <c r="EY14" s="338" t="s">
        <v>580</v>
      </c>
      <c r="EZ14" s="71" t="s">
        <v>580</v>
      </c>
      <c r="FA14" s="71" t="s">
        <v>575</v>
      </c>
      <c r="FB14" s="71" t="s">
        <v>580</v>
      </c>
      <c r="FC14" s="71" t="s">
        <v>372</v>
      </c>
      <c r="FD14" s="71" t="s">
        <v>575</v>
      </c>
      <c r="FE14" s="71" t="s">
        <v>577</v>
      </c>
      <c r="FF14" s="71" t="s">
        <v>581</v>
      </c>
      <c r="FG14" s="71" t="s">
        <v>575</v>
      </c>
      <c r="FH14" s="71" t="s">
        <v>574</v>
      </c>
      <c r="FI14" s="71" t="s">
        <v>576</v>
      </c>
      <c r="FJ14" s="71" t="s">
        <v>573</v>
      </c>
      <c r="FK14" s="71" t="s">
        <v>580</v>
      </c>
      <c r="FL14" s="71" t="s">
        <v>580</v>
      </c>
      <c r="FM14" s="338" t="s">
        <v>467</v>
      </c>
      <c r="FN14" s="71" t="s">
        <v>573</v>
      </c>
      <c r="FO14" s="71" t="s">
        <v>576</v>
      </c>
      <c r="FP14" s="71" t="s">
        <v>467</v>
      </c>
      <c r="FQ14" s="71" t="s">
        <v>574</v>
      </c>
      <c r="FR14" s="71" t="s">
        <v>578</v>
      </c>
      <c r="FS14" s="71" t="s">
        <v>467</v>
      </c>
      <c r="FT14" s="71" t="s">
        <v>574</v>
      </c>
      <c r="FU14" s="71" t="s">
        <v>580</v>
      </c>
      <c r="FV14" s="71" t="s">
        <v>576</v>
      </c>
      <c r="FW14" s="71" t="s">
        <v>467</v>
      </c>
      <c r="FX14" s="71" t="s">
        <v>467</v>
      </c>
      <c r="FY14" s="71" t="s">
        <v>372</v>
      </c>
      <c r="FZ14" s="71" t="s">
        <v>577</v>
      </c>
      <c r="GA14" s="338" t="s">
        <v>576</v>
      </c>
      <c r="GB14" s="71" t="s">
        <v>575</v>
      </c>
      <c r="GC14" s="71" t="s">
        <v>573</v>
      </c>
      <c r="GD14" s="71" t="s">
        <v>579</v>
      </c>
      <c r="GE14" s="71" t="s">
        <v>579</v>
      </c>
      <c r="GF14" s="71" t="s">
        <v>578</v>
      </c>
      <c r="GG14" s="71" t="s">
        <v>576</v>
      </c>
      <c r="GH14" s="71" t="s">
        <v>581</v>
      </c>
      <c r="GI14" s="71" t="s">
        <v>372</v>
      </c>
      <c r="GJ14" s="71" t="s">
        <v>580</v>
      </c>
      <c r="GK14" s="71" t="s">
        <v>574</v>
      </c>
      <c r="GL14" s="71" t="s">
        <v>582</v>
      </c>
      <c r="GM14" s="71" t="s">
        <v>574</v>
      </c>
      <c r="GN14" s="71" t="s">
        <v>581</v>
      </c>
      <c r="GO14" s="338" t="s">
        <v>576</v>
      </c>
      <c r="GP14" s="71" t="s">
        <v>578</v>
      </c>
      <c r="GQ14" s="71" t="s">
        <v>372</v>
      </c>
      <c r="GR14" s="71" t="s">
        <v>372</v>
      </c>
      <c r="GS14" s="71" t="s">
        <v>372</v>
      </c>
      <c r="GT14" s="71" t="s">
        <v>577</v>
      </c>
      <c r="GU14" s="71" t="s">
        <v>576</v>
      </c>
      <c r="GV14" s="71" t="s">
        <v>576</v>
      </c>
      <c r="GW14" s="71" t="s">
        <v>581</v>
      </c>
      <c r="GX14" s="71" t="s">
        <v>574</v>
      </c>
      <c r="GY14" s="71" t="s">
        <v>578</v>
      </c>
      <c r="GZ14" s="71" t="s">
        <v>372</v>
      </c>
      <c r="HA14" s="71" t="s">
        <v>372</v>
      </c>
      <c r="HB14" s="71" t="s">
        <v>573</v>
      </c>
      <c r="HC14" s="338" t="s">
        <v>577</v>
      </c>
      <c r="HD14" s="71" t="s">
        <v>372</v>
      </c>
      <c r="HE14" s="71" t="s">
        <v>372</v>
      </c>
      <c r="HF14" s="71" t="s">
        <v>573</v>
      </c>
      <c r="HG14" s="71" t="s">
        <v>574</v>
      </c>
      <c r="HH14" s="71" t="s">
        <v>573</v>
      </c>
      <c r="HI14" s="71" t="s">
        <v>372</v>
      </c>
      <c r="HJ14" s="71" t="s">
        <v>578</v>
      </c>
      <c r="HK14" s="71" t="s">
        <v>581</v>
      </c>
      <c r="HL14" s="71" t="s">
        <v>581</v>
      </c>
      <c r="HM14" s="71" t="s">
        <v>575</v>
      </c>
      <c r="HN14" s="71" t="s">
        <v>576</v>
      </c>
      <c r="HO14" s="71" t="s">
        <v>574</v>
      </c>
      <c r="HP14" s="71" t="s">
        <v>576</v>
      </c>
      <c r="HQ14" s="338" t="s">
        <v>372</v>
      </c>
      <c r="HR14" s="71" t="s">
        <v>578</v>
      </c>
      <c r="HS14" s="71" t="s">
        <v>577</v>
      </c>
      <c r="HT14" s="71" t="s">
        <v>578</v>
      </c>
      <c r="HU14" s="71" t="s">
        <v>578</v>
      </c>
      <c r="HV14" s="71" t="s">
        <v>575</v>
      </c>
      <c r="HW14" s="71" t="s">
        <v>573</v>
      </c>
      <c r="HX14" s="71" t="s">
        <v>581</v>
      </c>
      <c r="HY14" s="71" t="s">
        <v>581</v>
      </c>
      <c r="HZ14" s="71" t="s">
        <v>581</v>
      </c>
      <c r="IA14" s="71" t="s">
        <v>575</v>
      </c>
      <c r="IB14" s="71" t="s">
        <v>574</v>
      </c>
      <c r="IC14" s="71" t="s">
        <v>581</v>
      </c>
      <c r="ID14" s="71" t="s">
        <v>372</v>
      </c>
      <c r="IE14" s="338" t="s">
        <v>576</v>
      </c>
      <c r="IF14" s="71" t="s">
        <v>573</v>
      </c>
      <c r="IG14" s="71" t="s">
        <v>467</v>
      </c>
      <c r="IH14" s="71" t="s">
        <v>575</v>
      </c>
      <c r="II14" s="71" t="s">
        <v>372</v>
      </c>
      <c r="IJ14" s="71" t="s">
        <v>581</v>
      </c>
      <c r="IK14" s="71" t="s">
        <v>578</v>
      </c>
      <c r="IL14" s="71" t="s">
        <v>467</v>
      </c>
      <c r="IM14" s="71" t="s">
        <v>574</v>
      </c>
      <c r="IN14" s="71" t="s">
        <v>574</v>
      </c>
      <c r="IO14" s="71" t="s">
        <v>583</v>
      </c>
      <c r="IP14" s="71" t="s">
        <v>581</v>
      </c>
      <c r="IQ14" s="71" t="s">
        <v>575</v>
      </c>
      <c r="IR14" s="71" t="s">
        <v>582</v>
      </c>
      <c r="IS14" s="338" t="s">
        <v>578</v>
      </c>
      <c r="IT14" s="71" t="s">
        <v>575</v>
      </c>
      <c r="IU14" s="71" t="s">
        <v>576</v>
      </c>
      <c r="IV14" s="156" t="s">
        <v>573</v>
      </c>
    </row>
    <row r="15" spans="1:256" ht="47.25" customHeight="1">
      <c r="A15" s="185" t="s">
        <v>584</v>
      </c>
      <c r="B15" s="73" t="s">
        <v>585</v>
      </c>
      <c r="C15" s="74">
        <v>1926</v>
      </c>
      <c r="D15" s="74" t="s">
        <v>586</v>
      </c>
      <c r="E15" s="74" t="s">
        <v>587</v>
      </c>
      <c r="F15" s="74" t="s">
        <v>588</v>
      </c>
      <c r="G15" s="74" t="s">
        <v>589</v>
      </c>
      <c r="H15" s="74" t="s">
        <v>590</v>
      </c>
      <c r="I15" s="74" t="s">
        <v>591</v>
      </c>
      <c r="J15" s="74" t="s">
        <v>592</v>
      </c>
      <c r="K15" s="74" t="s">
        <v>593</v>
      </c>
      <c r="L15" s="74" t="s">
        <v>594</v>
      </c>
      <c r="M15" s="74" t="s">
        <v>595</v>
      </c>
      <c r="N15" s="214" t="s">
        <v>596</v>
      </c>
      <c r="O15" s="349" t="s">
        <v>597</v>
      </c>
      <c r="P15" s="247" t="s">
        <v>598</v>
      </c>
      <c r="Q15" s="247" t="s">
        <v>599</v>
      </c>
      <c r="R15" s="247" t="s">
        <v>600</v>
      </c>
      <c r="S15" s="73" t="s">
        <v>601</v>
      </c>
      <c r="T15" s="74" t="s">
        <v>602</v>
      </c>
      <c r="U15" s="74" t="s">
        <v>603</v>
      </c>
      <c r="V15" s="74" t="s">
        <v>604</v>
      </c>
      <c r="W15" s="74" t="s">
        <v>605</v>
      </c>
      <c r="X15" s="74" t="s">
        <v>606</v>
      </c>
      <c r="Y15" s="74" t="s">
        <v>607</v>
      </c>
      <c r="Z15" s="74" t="s">
        <v>608</v>
      </c>
      <c r="AA15" s="74" t="s">
        <v>609</v>
      </c>
      <c r="AB15" s="74" t="s">
        <v>610</v>
      </c>
      <c r="AC15" s="324" t="s">
        <v>611</v>
      </c>
      <c r="AD15" s="73" t="s">
        <v>612</v>
      </c>
      <c r="AE15" s="214" t="s">
        <v>613</v>
      </c>
      <c r="AF15" s="73" t="s">
        <v>614</v>
      </c>
      <c r="AG15" s="214" t="s">
        <v>615</v>
      </c>
      <c r="AH15" s="73" t="s">
        <v>616</v>
      </c>
      <c r="AI15" s="74" t="s">
        <v>617</v>
      </c>
      <c r="AJ15" s="74" t="s">
        <v>618</v>
      </c>
      <c r="AK15" s="74" t="s">
        <v>619</v>
      </c>
      <c r="AL15" s="74" t="s">
        <v>620</v>
      </c>
      <c r="AM15" s="74" t="s">
        <v>621</v>
      </c>
      <c r="AN15" s="74" t="s">
        <v>622</v>
      </c>
      <c r="AO15" s="74" t="s">
        <v>623</v>
      </c>
      <c r="AP15" s="74" t="s">
        <v>624</v>
      </c>
      <c r="AQ15" s="324" t="s">
        <v>625</v>
      </c>
      <c r="AR15" s="73">
        <v>1647</v>
      </c>
      <c r="AS15" s="74" t="s">
        <v>626</v>
      </c>
      <c r="AT15" s="214" t="s">
        <v>627</v>
      </c>
      <c r="AU15" s="73" t="s">
        <v>628</v>
      </c>
      <c r="AV15" s="74" t="s">
        <v>629</v>
      </c>
      <c r="AW15" s="214" t="s">
        <v>630</v>
      </c>
      <c r="AX15" s="73" t="s">
        <v>631</v>
      </c>
      <c r="AY15" s="74" t="s">
        <v>632</v>
      </c>
      <c r="AZ15" s="74" t="s">
        <v>633</v>
      </c>
      <c r="BA15" s="74" t="s">
        <v>634</v>
      </c>
      <c r="BB15" s="74" t="s">
        <v>635</v>
      </c>
      <c r="BC15" s="74" t="s">
        <v>636</v>
      </c>
      <c r="BD15" s="74" t="s">
        <v>637</v>
      </c>
      <c r="BE15" s="324" t="s">
        <v>638</v>
      </c>
      <c r="BF15" s="73" t="s">
        <v>639</v>
      </c>
      <c r="BG15" s="74" t="s">
        <v>640</v>
      </c>
      <c r="BH15" s="74" t="s">
        <v>641</v>
      </c>
      <c r="BI15" s="214" t="s">
        <v>642</v>
      </c>
      <c r="BJ15" s="73" t="s">
        <v>643</v>
      </c>
      <c r="BK15" s="74" t="s">
        <v>644</v>
      </c>
      <c r="BL15" s="74" t="s">
        <v>645</v>
      </c>
      <c r="BM15" s="214" t="s">
        <v>646</v>
      </c>
      <c r="BN15" s="73" t="s">
        <v>647</v>
      </c>
      <c r="BO15" s="74" t="s">
        <v>648</v>
      </c>
      <c r="BP15" s="74" t="s">
        <v>649</v>
      </c>
      <c r="BQ15" s="74" t="s">
        <v>650</v>
      </c>
      <c r="BR15" s="74" t="s">
        <v>651</v>
      </c>
      <c r="BS15" s="324" t="s">
        <v>652</v>
      </c>
      <c r="BT15" s="73" t="s">
        <v>653</v>
      </c>
      <c r="BU15" s="74" t="s">
        <v>654</v>
      </c>
      <c r="BV15" s="74" t="s">
        <v>655</v>
      </c>
      <c r="BW15" s="74" t="s">
        <v>656</v>
      </c>
      <c r="BX15" s="214" t="s">
        <v>657</v>
      </c>
      <c r="BY15" s="73" t="s">
        <v>658</v>
      </c>
      <c r="BZ15" s="74" t="s">
        <v>659</v>
      </c>
      <c r="CA15" s="74" t="s">
        <v>660</v>
      </c>
      <c r="CB15" s="74" t="s">
        <v>661</v>
      </c>
      <c r="CC15" s="214" t="s">
        <v>662</v>
      </c>
      <c r="CD15" s="73" t="s">
        <v>663</v>
      </c>
      <c r="CE15" s="74" t="s">
        <v>664</v>
      </c>
      <c r="CF15" s="74" t="s">
        <v>665</v>
      </c>
      <c r="CG15" s="324" t="s">
        <v>666</v>
      </c>
      <c r="CH15" s="73" t="s">
        <v>667</v>
      </c>
      <c r="CI15" s="74" t="s">
        <v>668</v>
      </c>
      <c r="CJ15" s="74" t="s">
        <v>669</v>
      </c>
      <c r="CK15" s="74">
        <v>1645</v>
      </c>
      <c r="CL15" s="74" t="s">
        <v>670</v>
      </c>
      <c r="CM15" s="214" t="s">
        <v>671</v>
      </c>
      <c r="CN15" s="73" t="s">
        <v>672</v>
      </c>
      <c r="CO15" s="74" t="s">
        <v>673</v>
      </c>
      <c r="CP15" s="74" t="s">
        <v>674</v>
      </c>
      <c r="CQ15" s="74" t="s">
        <v>675</v>
      </c>
      <c r="CR15" s="74" t="s">
        <v>676</v>
      </c>
      <c r="CS15" s="214" t="s">
        <v>677</v>
      </c>
      <c r="CT15" s="73" t="s">
        <v>678</v>
      </c>
      <c r="CU15" s="324" t="s">
        <v>679</v>
      </c>
      <c r="CV15" s="73" t="s">
        <v>680</v>
      </c>
      <c r="CW15" s="74" t="s">
        <v>681</v>
      </c>
      <c r="CX15" s="74" t="s">
        <v>682</v>
      </c>
      <c r="CY15" s="74" t="s">
        <v>683</v>
      </c>
      <c r="CZ15" s="74" t="s">
        <v>684</v>
      </c>
      <c r="DA15" s="74" t="s">
        <v>685</v>
      </c>
      <c r="DB15" s="214" t="s">
        <v>686</v>
      </c>
      <c r="DC15" s="73" t="s">
        <v>687</v>
      </c>
      <c r="DD15" s="75" t="s">
        <v>688</v>
      </c>
      <c r="DE15" s="74" t="s">
        <v>689</v>
      </c>
      <c r="DF15" s="74" t="s">
        <v>690</v>
      </c>
      <c r="DG15" s="74" t="s">
        <v>691</v>
      </c>
      <c r="DH15" s="74" t="s">
        <v>692</v>
      </c>
      <c r="DI15" s="324" t="s">
        <v>693</v>
      </c>
      <c r="DJ15" s="392" t="s">
        <v>694</v>
      </c>
      <c r="DK15" s="73" t="s">
        <v>695</v>
      </c>
      <c r="DL15" s="74" t="s">
        <v>696</v>
      </c>
      <c r="DM15" s="74" t="s">
        <v>697</v>
      </c>
      <c r="DN15" s="74" t="s">
        <v>698</v>
      </c>
      <c r="DO15" s="75" t="s">
        <v>699</v>
      </c>
      <c r="DP15" s="74" t="s">
        <v>700</v>
      </c>
      <c r="DQ15" s="214" t="s">
        <v>701</v>
      </c>
      <c r="DR15" s="73" t="s">
        <v>702</v>
      </c>
      <c r="DS15" s="74" t="s">
        <v>703</v>
      </c>
      <c r="DT15" s="74" t="s">
        <v>704</v>
      </c>
      <c r="DU15" s="74" t="s">
        <v>705</v>
      </c>
      <c r="DV15" s="74" t="s">
        <v>706</v>
      </c>
      <c r="DW15" s="324" t="s">
        <v>707</v>
      </c>
      <c r="DX15" s="73">
        <v>1908</v>
      </c>
      <c r="DY15" s="214" t="s">
        <v>708</v>
      </c>
      <c r="DZ15" s="73" t="s">
        <v>709</v>
      </c>
      <c r="EA15" s="74" t="s">
        <v>710</v>
      </c>
      <c r="EB15" s="74" t="s">
        <v>711</v>
      </c>
      <c r="EC15" s="74" t="s">
        <v>712</v>
      </c>
      <c r="ED15" s="74" t="s">
        <v>713</v>
      </c>
      <c r="EE15" s="74" t="s">
        <v>714</v>
      </c>
      <c r="EF15" s="214" t="s">
        <v>715</v>
      </c>
      <c r="EG15" s="73" t="s">
        <v>716</v>
      </c>
      <c r="EH15" s="74" t="s">
        <v>717</v>
      </c>
      <c r="EI15" s="74" t="s">
        <v>718</v>
      </c>
      <c r="EJ15" s="74" t="s">
        <v>719</v>
      </c>
      <c r="EK15" s="324" t="s">
        <v>720</v>
      </c>
      <c r="EL15" s="73" t="s">
        <v>721</v>
      </c>
      <c r="EM15" s="74" t="s">
        <v>722</v>
      </c>
      <c r="EN15" s="214" t="s">
        <v>723</v>
      </c>
      <c r="EO15" s="247" t="s">
        <v>724</v>
      </c>
      <c r="EP15" s="73" t="s">
        <v>725</v>
      </c>
      <c r="EQ15" s="74" t="s">
        <v>726</v>
      </c>
      <c r="ER15" s="74" t="s">
        <v>727</v>
      </c>
      <c r="ES15" s="74" t="s">
        <v>728</v>
      </c>
      <c r="ET15" s="74" t="s">
        <v>729</v>
      </c>
      <c r="EU15" s="214" t="s">
        <v>730</v>
      </c>
      <c r="EV15" s="73" t="s">
        <v>731</v>
      </c>
      <c r="EW15" s="74" t="s">
        <v>732</v>
      </c>
      <c r="EX15" s="74" t="s">
        <v>733</v>
      </c>
      <c r="EY15" s="324">
        <v>5672</v>
      </c>
      <c r="EZ15" s="73">
        <v>6196</v>
      </c>
      <c r="FA15" s="74" t="s">
        <v>734</v>
      </c>
      <c r="FB15" s="74" t="s">
        <v>735</v>
      </c>
      <c r="FC15" s="214" t="s">
        <v>736</v>
      </c>
      <c r="FD15" s="73" t="s">
        <v>737</v>
      </c>
      <c r="FE15" s="214" t="s">
        <v>738</v>
      </c>
      <c r="FF15" s="138" t="s">
        <v>739</v>
      </c>
      <c r="FG15" s="74" t="s">
        <v>740</v>
      </c>
      <c r="FH15" s="74" t="s">
        <v>741</v>
      </c>
      <c r="FI15" s="74" t="s">
        <v>742</v>
      </c>
      <c r="FJ15" s="214" t="s">
        <v>743</v>
      </c>
      <c r="FK15" s="73" t="s">
        <v>744</v>
      </c>
      <c r="FL15" s="74" t="s">
        <v>745</v>
      </c>
      <c r="FM15" s="348" t="s">
        <v>746</v>
      </c>
      <c r="FN15" s="73" t="s">
        <v>747</v>
      </c>
      <c r="FO15" s="74" t="s">
        <v>748</v>
      </c>
      <c r="FP15" s="74" t="s">
        <v>749</v>
      </c>
      <c r="FQ15" s="74" t="s">
        <v>750</v>
      </c>
      <c r="FR15" s="214" t="s">
        <v>751</v>
      </c>
      <c r="FS15" s="73" t="s">
        <v>752</v>
      </c>
      <c r="FT15" s="74" t="s">
        <v>753</v>
      </c>
      <c r="FU15" s="214" t="s">
        <v>754</v>
      </c>
      <c r="FV15" s="73" t="s">
        <v>755</v>
      </c>
      <c r="FW15" s="74" t="s">
        <v>756</v>
      </c>
      <c r="FX15" s="74" t="s">
        <v>757</v>
      </c>
      <c r="FY15" s="214" t="s">
        <v>758</v>
      </c>
      <c r="FZ15" s="73" t="s">
        <v>759</v>
      </c>
      <c r="GA15" s="324" t="s">
        <v>760</v>
      </c>
      <c r="GB15" s="73" t="s">
        <v>761</v>
      </c>
      <c r="GC15" s="74" t="s">
        <v>762</v>
      </c>
      <c r="GD15" s="74" t="s">
        <v>763</v>
      </c>
      <c r="GE15" s="74" t="s">
        <v>764</v>
      </c>
      <c r="GF15" s="74" t="s">
        <v>765</v>
      </c>
      <c r="GG15" s="214" t="s">
        <v>766</v>
      </c>
      <c r="GH15" s="73" t="s">
        <v>767</v>
      </c>
      <c r="GI15" s="74" t="s">
        <v>768</v>
      </c>
      <c r="GJ15" s="74" t="s">
        <v>769</v>
      </c>
      <c r="GK15" s="214" t="s">
        <v>770</v>
      </c>
      <c r="GL15" s="73" t="s">
        <v>771</v>
      </c>
      <c r="GM15" s="74" t="s">
        <v>772</v>
      </c>
      <c r="GN15" s="214" t="s">
        <v>773</v>
      </c>
      <c r="GO15" s="349" t="s">
        <v>774</v>
      </c>
      <c r="GP15" s="73" t="s">
        <v>775</v>
      </c>
      <c r="GQ15" s="74" t="s">
        <v>776</v>
      </c>
      <c r="GR15" s="74" t="s">
        <v>777</v>
      </c>
      <c r="GS15" s="74" t="s">
        <v>778</v>
      </c>
      <c r="GT15" s="74" t="s">
        <v>779</v>
      </c>
      <c r="GU15" s="74" t="s">
        <v>780</v>
      </c>
      <c r="GV15" s="214" t="s">
        <v>781</v>
      </c>
      <c r="GW15" s="73" t="s">
        <v>782</v>
      </c>
      <c r="GX15" s="74" t="s">
        <v>783</v>
      </c>
      <c r="GY15" s="74" t="s">
        <v>784</v>
      </c>
      <c r="GZ15" s="74" t="s">
        <v>785</v>
      </c>
      <c r="HA15" s="214" t="s">
        <v>786</v>
      </c>
      <c r="HB15" s="73" t="s">
        <v>787</v>
      </c>
      <c r="HC15" s="324" t="s">
        <v>788</v>
      </c>
      <c r="HD15" s="73" t="s">
        <v>789</v>
      </c>
      <c r="HE15" s="74" t="s">
        <v>790</v>
      </c>
      <c r="HF15" s="74" t="s">
        <v>791</v>
      </c>
      <c r="HG15" s="74" t="s">
        <v>792</v>
      </c>
      <c r="HH15" s="74" t="s">
        <v>793</v>
      </c>
      <c r="HI15" s="74" t="s">
        <v>794</v>
      </c>
      <c r="HJ15" s="74" t="s">
        <v>795</v>
      </c>
      <c r="HK15" s="214" t="s">
        <v>796</v>
      </c>
      <c r="HL15" s="73" t="s">
        <v>797</v>
      </c>
      <c r="HM15" s="74" t="s">
        <v>798</v>
      </c>
      <c r="HN15" s="74" t="s">
        <v>799</v>
      </c>
      <c r="HO15" s="74" t="s">
        <v>800</v>
      </c>
      <c r="HP15" s="74" t="s">
        <v>801</v>
      </c>
      <c r="HQ15" s="324" t="s">
        <v>802</v>
      </c>
      <c r="HR15" s="247" t="s">
        <v>803</v>
      </c>
      <c r="HS15" s="73" t="s">
        <v>804</v>
      </c>
      <c r="HT15" s="74" t="s">
        <v>805</v>
      </c>
      <c r="HU15" s="74" t="s">
        <v>806</v>
      </c>
      <c r="HV15" s="74" t="s">
        <v>807</v>
      </c>
      <c r="HW15" s="74" t="s">
        <v>808</v>
      </c>
      <c r="HX15" s="74" t="s">
        <v>809</v>
      </c>
      <c r="HY15" s="74" t="s">
        <v>810</v>
      </c>
      <c r="HZ15" s="214" t="s">
        <v>811</v>
      </c>
      <c r="IA15" s="73">
        <v>1598</v>
      </c>
      <c r="IB15" s="74">
        <v>1613</v>
      </c>
      <c r="IC15" s="74">
        <v>6156</v>
      </c>
      <c r="ID15" s="74">
        <v>1609</v>
      </c>
      <c r="IE15" s="324">
        <v>1618</v>
      </c>
      <c r="IF15" s="73">
        <v>1620</v>
      </c>
      <c r="IG15" s="214">
        <v>1621</v>
      </c>
      <c r="IH15" s="73">
        <v>1626</v>
      </c>
      <c r="II15" s="74">
        <v>1630</v>
      </c>
      <c r="IJ15" s="74">
        <v>6174</v>
      </c>
      <c r="IK15" s="74">
        <v>1633</v>
      </c>
      <c r="IL15" s="74">
        <v>1635</v>
      </c>
      <c r="IM15" s="74">
        <v>1637</v>
      </c>
      <c r="IN15" s="75" t="s">
        <v>812</v>
      </c>
      <c r="IO15" s="207" t="s">
        <v>813</v>
      </c>
      <c r="IP15" s="138">
        <v>6194</v>
      </c>
      <c r="IQ15" s="75">
        <v>1675</v>
      </c>
      <c r="IR15" s="75">
        <v>1669</v>
      </c>
      <c r="IS15" s="348">
        <v>1671</v>
      </c>
      <c r="IT15" s="138">
        <v>1678</v>
      </c>
      <c r="IU15" s="75">
        <v>1673</v>
      </c>
      <c r="IV15" s="207" t="s">
        <v>953</v>
      </c>
    </row>
    <row r="16" spans="1:256" ht="36">
      <c r="A16" s="186" t="s">
        <v>4</v>
      </c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4"/>
      <c r="M16" s="44"/>
      <c r="N16" s="44"/>
      <c r="O16" s="325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25"/>
      <c r="AD16" s="44"/>
      <c r="AE16" s="44"/>
      <c r="AF16" s="44"/>
      <c r="AG16" s="44"/>
      <c r="AH16" s="44"/>
      <c r="AI16" s="46"/>
      <c r="AJ16" s="46"/>
      <c r="AK16" s="46"/>
      <c r="AL16" s="46"/>
      <c r="AM16" s="46"/>
      <c r="AN16" s="46"/>
      <c r="AO16" s="46"/>
      <c r="AP16" s="46"/>
      <c r="AQ16" s="341"/>
      <c r="AR16" s="46"/>
      <c r="AS16" s="46"/>
      <c r="AT16" s="176"/>
      <c r="AU16" s="46"/>
      <c r="AV16" s="46"/>
      <c r="AW16" s="176"/>
      <c r="AX16" s="46"/>
      <c r="AY16" s="46"/>
      <c r="AZ16" s="46"/>
      <c r="BA16" s="46"/>
      <c r="BB16" s="46"/>
      <c r="BC16" s="46"/>
      <c r="BD16" s="46"/>
      <c r="BE16" s="341"/>
      <c r="BF16" s="46"/>
      <c r="BG16" s="46"/>
      <c r="BH16" s="46"/>
      <c r="BI16" s="176"/>
      <c r="BJ16" s="46"/>
      <c r="BK16" s="46"/>
      <c r="BL16" s="46"/>
      <c r="BM16" s="176"/>
      <c r="BN16" s="46"/>
      <c r="BO16" s="46"/>
      <c r="BP16" s="46"/>
      <c r="BQ16" s="46"/>
      <c r="BR16" s="46"/>
      <c r="BS16" s="341"/>
      <c r="BT16" s="46"/>
      <c r="BU16" s="46"/>
      <c r="BV16" s="46"/>
      <c r="BW16" s="46"/>
      <c r="BX16" s="176"/>
      <c r="BY16" s="40"/>
      <c r="BZ16" s="40"/>
      <c r="CA16" s="40"/>
      <c r="CB16" s="40"/>
      <c r="CC16" s="177"/>
      <c r="CD16" s="40"/>
      <c r="CE16" s="40"/>
      <c r="CF16" s="40"/>
      <c r="CG16" s="342"/>
      <c r="CH16" s="40"/>
      <c r="CI16" s="40"/>
      <c r="CJ16" s="40"/>
      <c r="CK16" s="40"/>
      <c r="CL16" s="40"/>
      <c r="CM16" s="177"/>
      <c r="CN16" s="40"/>
      <c r="CO16" s="40"/>
      <c r="CP16" s="40"/>
      <c r="CQ16" s="40"/>
      <c r="CR16" s="40"/>
      <c r="CS16" s="177"/>
      <c r="CT16" s="40"/>
      <c r="CU16" s="342"/>
      <c r="CV16" s="40"/>
      <c r="CW16" s="40"/>
      <c r="CX16" s="40"/>
      <c r="CY16" s="40"/>
      <c r="CZ16" s="40"/>
      <c r="DA16" s="40"/>
      <c r="DB16" s="177"/>
      <c r="DC16" s="40"/>
      <c r="DD16" s="40"/>
      <c r="DE16" s="40"/>
      <c r="DF16" s="40"/>
      <c r="DG16" s="40"/>
      <c r="DH16" s="40"/>
      <c r="DI16" s="342"/>
      <c r="DJ16" s="393"/>
      <c r="DK16" s="40"/>
      <c r="DL16" s="40"/>
      <c r="DM16" s="40"/>
      <c r="DN16" s="40"/>
      <c r="DO16" s="40"/>
      <c r="DP16" s="40"/>
      <c r="DQ16" s="177"/>
      <c r="DR16" s="40"/>
      <c r="DS16" s="40"/>
      <c r="DT16" s="40"/>
      <c r="DU16" s="40"/>
      <c r="DV16" s="40"/>
      <c r="DW16" s="342"/>
      <c r="DX16" s="40"/>
      <c r="DY16" s="177"/>
      <c r="DZ16" s="40"/>
      <c r="EA16" s="40"/>
      <c r="EB16" s="40"/>
      <c r="EC16" s="40"/>
      <c r="ED16" s="40"/>
      <c r="EE16" s="40"/>
      <c r="EF16" s="177"/>
      <c r="EG16" s="40"/>
      <c r="EH16" s="40"/>
      <c r="EI16" s="40"/>
      <c r="EJ16" s="40"/>
      <c r="EK16" s="342"/>
      <c r="EL16" s="40"/>
      <c r="EM16" s="40"/>
      <c r="EN16" s="177"/>
      <c r="EO16" s="177"/>
      <c r="EP16" s="40"/>
      <c r="EQ16" s="40"/>
      <c r="ER16" s="40"/>
      <c r="ES16" s="40"/>
      <c r="ET16" s="40"/>
      <c r="EU16" s="177"/>
      <c r="EV16" s="40"/>
      <c r="EW16" s="40"/>
      <c r="EX16" s="40"/>
      <c r="EY16" s="342"/>
      <c r="EZ16" s="40"/>
      <c r="FA16" s="40"/>
      <c r="FB16" s="40"/>
      <c r="FC16" s="177"/>
      <c r="FD16" s="40"/>
      <c r="FE16" s="177"/>
      <c r="FF16" s="40"/>
      <c r="FG16" s="40"/>
      <c r="FH16" s="40"/>
      <c r="FI16" s="40"/>
      <c r="FJ16" s="177"/>
      <c r="FK16" s="40"/>
      <c r="FL16" s="40"/>
      <c r="FM16" s="342"/>
      <c r="FN16" s="40"/>
      <c r="FO16" s="40"/>
      <c r="FP16" s="40"/>
      <c r="FQ16" s="40"/>
      <c r="FR16" s="177"/>
      <c r="FS16" s="40"/>
      <c r="FT16" s="40"/>
      <c r="FU16" s="177"/>
      <c r="FV16" s="40"/>
      <c r="FW16" s="40"/>
      <c r="FX16" s="40"/>
      <c r="FY16" s="177"/>
      <c r="FZ16" s="40"/>
      <c r="GA16" s="342"/>
      <c r="GB16" s="40"/>
      <c r="GC16" s="40"/>
      <c r="GD16" s="40"/>
      <c r="GE16" s="40"/>
      <c r="GF16" s="40"/>
      <c r="GG16" s="177"/>
      <c r="GH16" s="40"/>
      <c r="GI16" s="40"/>
      <c r="GJ16" s="40"/>
      <c r="GK16" s="177"/>
      <c r="GL16" s="40"/>
      <c r="GM16" s="40"/>
      <c r="GN16" s="177"/>
      <c r="GO16" s="342"/>
      <c r="GP16" s="40"/>
      <c r="GQ16" s="40"/>
      <c r="GR16" s="40"/>
      <c r="GS16" s="40"/>
      <c r="GT16" s="40"/>
      <c r="GU16" s="40"/>
      <c r="GV16" s="177"/>
      <c r="GW16" s="40"/>
      <c r="GX16" s="40"/>
      <c r="GY16" s="40"/>
      <c r="GZ16" s="40"/>
      <c r="HA16" s="177"/>
      <c r="HB16" s="40"/>
      <c r="HC16" s="342"/>
      <c r="HD16" s="40"/>
      <c r="HE16" s="40"/>
      <c r="HF16" s="40"/>
      <c r="HG16" s="40"/>
      <c r="HH16" s="40"/>
      <c r="HI16" s="40"/>
      <c r="HJ16" s="40"/>
      <c r="HK16" s="177"/>
      <c r="HL16" s="40"/>
      <c r="HM16" s="40"/>
      <c r="HN16" s="40"/>
      <c r="HO16" s="40"/>
      <c r="HP16" s="40"/>
      <c r="HQ16" s="342"/>
      <c r="HR16" s="177"/>
      <c r="HS16" s="40"/>
      <c r="HT16" s="40"/>
      <c r="HU16" s="40"/>
      <c r="HV16" s="40"/>
      <c r="HW16" s="40"/>
      <c r="HX16" s="40"/>
      <c r="HY16" s="40"/>
      <c r="HZ16" s="177"/>
      <c r="IA16" s="40"/>
      <c r="IB16" s="40"/>
      <c r="IC16" s="40"/>
      <c r="ID16" s="40"/>
      <c r="IE16" s="342"/>
      <c r="IF16" s="40"/>
      <c r="IG16" s="177"/>
      <c r="IH16" s="40"/>
      <c r="II16" s="40"/>
      <c r="IJ16" s="40"/>
      <c r="IK16" s="40"/>
      <c r="IL16" s="40"/>
      <c r="IM16" s="40"/>
      <c r="IN16" s="40"/>
      <c r="IO16" s="177"/>
      <c r="IP16" s="40"/>
      <c r="IQ16" s="40"/>
      <c r="IR16" s="40"/>
      <c r="IS16" s="342"/>
      <c r="IT16" s="40"/>
      <c r="IU16" s="40"/>
      <c r="IV16" s="47"/>
    </row>
    <row r="17" spans="1:256" ht="26.25" hidden="1">
      <c r="A17" s="187" t="s">
        <v>814</v>
      </c>
      <c r="B17" s="76">
        <v>107</v>
      </c>
      <c r="C17" s="103">
        <f>$B$17</f>
        <v>107</v>
      </c>
      <c r="D17" s="103">
        <f aca="true" t="shared" si="0" ref="D17:BO17">$B$17</f>
        <v>107</v>
      </c>
      <c r="E17" s="103">
        <f t="shared" si="0"/>
        <v>107</v>
      </c>
      <c r="F17" s="103">
        <f t="shared" si="0"/>
        <v>107</v>
      </c>
      <c r="G17" s="103">
        <f t="shared" si="0"/>
        <v>107</v>
      </c>
      <c r="H17" s="103">
        <f t="shared" si="0"/>
        <v>107</v>
      </c>
      <c r="I17" s="103">
        <f t="shared" si="0"/>
        <v>107</v>
      </c>
      <c r="J17" s="103">
        <f t="shared" si="0"/>
        <v>107</v>
      </c>
      <c r="K17" s="103">
        <v>0</v>
      </c>
      <c r="L17" s="103">
        <f t="shared" si="0"/>
        <v>107</v>
      </c>
      <c r="M17" s="103">
        <f t="shared" si="0"/>
        <v>107</v>
      </c>
      <c r="N17" s="103">
        <f t="shared" si="0"/>
        <v>107</v>
      </c>
      <c r="O17" s="326">
        <f t="shared" si="0"/>
        <v>107</v>
      </c>
      <c r="P17" s="103"/>
      <c r="Q17" s="103">
        <f t="shared" si="0"/>
        <v>107</v>
      </c>
      <c r="R17" s="103">
        <f t="shared" si="0"/>
        <v>107</v>
      </c>
      <c r="S17" s="103">
        <f t="shared" si="0"/>
        <v>107</v>
      </c>
      <c r="T17" s="103">
        <f t="shared" si="0"/>
        <v>107</v>
      </c>
      <c r="U17" s="103">
        <f t="shared" si="0"/>
        <v>107</v>
      </c>
      <c r="V17" s="103">
        <f t="shared" si="0"/>
        <v>107</v>
      </c>
      <c r="W17" s="103">
        <f t="shared" si="0"/>
        <v>107</v>
      </c>
      <c r="X17" s="103">
        <f t="shared" si="0"/>
        <v>107</v>
      </c>
      <c r="Y17" s="103"/>
      <c r="Z17" s="103">
        <f t="shared" si="0"/>
        <v>107</v>
      </c>
      <c r="AA17" s="103">
        <f t="shared" si="0"/>
        <v>107</v>
      </c>
      <c r="AB17" s="103">
        <f t="shared" si="0"/>
        <v>107</v>
      </c>
      <c r="AC17" s="326">
        <f t="shared" si="0"/>
        <v>107</v>
      </c>
      <c r="AD17" s="103">
        <f t="shared" si="0"/>
        <v>107</v>
      </c>
      <c r="AE17" s="103">
        <f t="shared" si="0"/>
        <v>107</v>
      </c>
      <c r="AF17" s="103">
        <f t="shared" si="0"/>
        <v>107</v>
      </c>
      <c r="AG17" s="103">
        <f t="shared" si="0"/>
        <v>107</v>
      </c>
      <c r="AH17" s="103">
        <f t="shared" si="0"/>
        <v>107</v>
      </c>
      <c r="AI17" s="103">
        <f t="shared" si="0"/>
        <v>107</v>
      </c>
      <c r="AJ17" s="103">
        <f t="shared" si="0"/>
        <v>107</v>
      </c>
      <c r="AK17" s="103">
        <f t="shared" si="0"/>
        <v>107</v>
      </c>
      <c r="AL17" s="103">
        <f t="shared" si="0"/>
        <v>107</v>
      </c>
      <c r="AM17" s="103">
        <f t="shared" si="0"/>
        <v>107</v>
      </c>
      <c r="AN17" s="103">
        <f t="shared" si="0"/>
        <v>107</v>
      </c>
      <c r="AO17" s="103">
        <f t="shared" si="0"/>
        <v>107</v>
      </c>
      <c r="AP17" s="103">
        <f t="shared" si="0"/>
        <v>107</v>
      </c>
      <c r="AQ17" s="326">
        <f t="shared" si="0"/>
        <v>107</v>
      </c>
      <c r="AR17" s="103">
        <f t="shared" si="0"/>
        <v>107</v>
      </c>
      <c r="AS17" s="103">
        <f t="shared" si="0"/>
        <v>107</v>
      </c>
      <c r="AT17" s="103">
        <f t="shared" si="0"/>
        <v>107</v>
      </c>
      <c r="AU17" s="103">
        <f t="shared" si="0"/>
        <v>107</v>
      </c>
      <c r="AV17" s="103">
        <f t="shared" si="0"/>
        <v>107</v>
      </c>
      <c r="AW17" s="103">
        <f t="shared" si="0"/>
        <v>107</v>
      </c>
      <c r="AX17" s="103">
        <f t="shared" si="0"/>
        <v>107</v>
      </c>
      <c r="AY17" s="103">
        <f t="shared" si="0"/>
        <v>107</v>
      </c>
      <c r="AZ17" s="103">
        <f t="shared" si="0"/>
        <v>107</v>
      </c>
      <c r="BA17" s="103">
        <f t="shared" si="0"/>
        <v>107</v>
      </c>
      <c r="BB17" s="103">
        <f t="shared" si="0"/>
        <v>107</v>
      </c>
      <c r="BC17" s="103">
        <f t="shared" si="0"/>
        <v>107</v>
      </c>
      <c r="BD17" s="103">
        <f t="shared" si="0"/>
        <v>107</v>
      </c>
      <c r="BE17" s="326">
        <f t="shared" si="0"/>
        <v>107</v>
      </c>
      <c r="BF17" s="103">
        <f t="shared" si="0"/>
        <v>107</v>
      </c>
      <c r="BG17" s="103">
        <f t="shared" si="0"/>
        <v>107</v>
      </c>
      <c r="BH17" s="103">
        <f t="shared" si="0"/>
        <v>107</v>
      </c>
      <c r="BI17" s="103">
        <f t="shared" si="0"/>
        <v>107</v>
      </c>
      <c r="BJ17" s="103">
        <f t="shared" si="0"/>
        <v>107</v>
      </c>
      <c r="BK17" s="103">
        <f t="shared" si="0"/>
        <v>107</v>
      </c>
      <c r="BL17" s="103">
        <f t="shared" si="0"/>
        <v>107</v>
      </c>
      <c r="BM17" s="103">
        <f t="shared" si="0"/>
        <v>107</v>
      </c>
      <c r="BN17" s="103">
        <f t="shared" si="0"/>
        <v>107</v>
      </c>
      <c r="BO17" s="103">
        <f t="shared" si="0"/>
        <v>107</v>
      </c>
      <c r="BP17" s="103">
        <f aca="true" t="shared" si="1" ref="BP17:EA17">$B$17</f>
        <v>107</v>
      </c>
      <c r="BQ17" s="103">
        <f t="shared" si="1"/>
        <v>107</v>
      </c>
      <c r="BR17" s="103">
        <f t="shared" si="1"/>
        <v>107</v>
      </c>
      <c r="BS17" s="326">
        <f t="shared" si="1"/>
        <v>107</v>
      </c>
      <c r="BT17" s="103">
        <f t="shared" si="1"/>
        <v>107</v>
      </c>
      <c r="BU17" s="103">
        <f t="shared" si="1"/>
        <v>107</v>
      </c>
      <c r="BV17" s="103">
        <f t="shared" si="1"/>
        <v>107</v>
      </c>
      <c r="BW17" s="103">
        <f t="shared" si="1"/>
        <v>107</v>
      </c>
      <c r="BX17" s="103">
        <f t="shared" si="1"/>
        <v>107</v>
      </c>
      <c r="BY17" s="103">
        <f t="shared" si="1"/>
        <v>107</v>
      </c>
      <c r="BZ17" s="103">
        <f t="shared" si="1"/>
        <v>107</v>
      </c>
      <c r="CA17" s="103">
        <f t="shared" si="1"/>
        <v>107</v>
      </c>
      <c r="CB17" s="103">
        <f t="shared" si="1"/>
        <v>107</v>
      </c>
      <c r="CC17" s="103">
        <f t="shared" si="1"/>
        <v>107</v>
      </c>
      <c r="CD17" s="103">
        <f t="shared" si="1"/>
        <v>107</v>
      </c>
      <c r="CE17" s="103">
        <f t="shared" si="1"/>
        <v>107</v>
      </c>
      <c r="CF17" s="103">
        <f t="shared" si="1"/>
        <v>107</v>
      </c>
      <c r="CG17" s="326">
        <f t="shared" si="1"/>
        <v>107</v>
      </c>
      <c r="CH17" s="103">
        <f t="shared" si="1"/>
        <v>107</v>
      </c>
      <c r="CI17" s="103">
        <f t="shared" si="1"/>
        <v>107</v>
      </c>
      <c r="CJ17" s="103">
        <f t="shared" si="1"/>
        <v>107</v>
      </c>
      <c r="CK17" s="103">
        <f t="shared" si="1"/>
        <v>107</v>
      </c>
      <c r="CL17" s="103">
        <f t="shared" si="1"/>
        <v>107</v>
      </c>
      <c r="CM17" s="103">
        <f t="shared" si="1"/>
        <v>107</v>
      </c>
      <c r="CN17" s="103">
        <f t="shared" si="1"/>
        <v>107</v>
      </c>
      <c r="CO17" s="103">
        <f t="shared" si="1"/>
        <v>107</v>
      </c>
      <c r="CP17" s="103">
        <f t="shared" si="1"/>
        <v>107</v>
      </c>
      <c r="CQ17" s="103">
        <f t="shared" si="1"/>
        <v>107</v>
      </c>
      <c r="CR17" s="103">
        <f t="shared" si="1"/>
        <v>107</v>
      </c>
      <c r="CS17" s="103">
        <f t="shared" si="1"/>
        <v>107</v>
      </c>
      <c r="CT17" s="103">
        <f t="shared" si="1"/>
        <v>107</v>
      </c>
      <c r="CU17" s="326">
        <f t="shared" si="1"/>
        <v>107</v>
      </c>
      <c r="CV17" s="103">
        <f t="shared" si="1"/>
        <v>107</v>
      </c>
      <c r="CW17" s="103">
        <f t="shared" si="1"/>
        <v>107</v>
      </c>
      <c r="CX17" s="103">
        <f t="shared" si="1"/>
        <v>107</v>
      </c>
      <c r="CY17" s="103">
        <f t="shared" si="1"/>
        <v>107</v>
      </c>
      <c r="CZ17" s="103">
        <f t="shared" si="1"/>
        <v>107</v>
      </c>
      <c r="DA17" s="103">
        <f t="shared" si="1"/>
        <v>107</v>
      </c>
      <c r="DB17" s="103">
        <f t="shared" si="1"/>
        <v>107</v>
      </c>
      <c r="DC17" s="103">
        <f t="shared" si="1"/>
        <v>107</v>
      </c>
      <c r="DD17" s="103">
        <f t="shared" si="1"/>
        <v>107</v>
      </c>
      <c r="DE17" s="103">
        <f t="shared" si="1"/>
        <v>107</v>
      </c>
      <c r="DF17" s="103">
        <f t="shared" si="1"/>
        <v>107</v>
      </c>
      <c r="DG17" s="103">
        <f t="shared" si="1"/>
        <v>107</v>
      </c>
      <c r="DH17" s="103">
        <f t="shared" si="1"/>
        <v>107</v>
      </c>
      <c r="DI17" s="326">
        <f t="shared" si="1"/>
        <v>107</v>
      </c>
      <c r="DJ17" s="371">
        <f t="shared" si="1"/>
        <v>107</v>
      </c>
      <c r="DK17" s="103">
        <f t="shared" si="1"/>
        <v>107</v>
      </c>
      <c r="DL17" s="103">
        <f t="shared" si="1"/>
        <v>107</v>
      </c>
      <c r="DM17" s="103">
        <f t="shared" si="1"/>
        <v>107</v>
      </c>
      <c r="DN17" s="103">
        <f t="shared" si="1"/>
        <v>107</v>
      </c>
      <c r="DO17" s="103">
        <f t="shared" si="1"/>
        <v>107</v>
      </c>
      <c r="DP17" s="103">
        <f t="shared" si="1"/>
        <v>107</v>
      </c>
      <c r="DQ17" s="103">
        <f t="shared" si="1"/>
        <v>107</v>
      </c>
      <c r="DR17" s="103">
        <f t="shared" si="1"/>
        <v>107</v>
      </c>
      <c r="DS17" s="103">
        <f t="shared" si="1"/>
        <v>107</v>
      </c>
      <c r="DT17" s="103">
        <f t="shared" si="1"/>
        <v>107</v>
      </c>
      <c r="DU17" s="103">
        <f t="shared" si="1"/>
        <v>107</v>
      </c>
      <c r="DV17" s="103">
        <f t="shared" si="1"/>
        <v>107</v>
      </c>
      <c r="DW17" s="326">
        <f t="shared" si="1"/>
        <v>107</v>
      </c>
      <c r="DX17" s="103">
        <f t="shared" si="1"/>
        <v>107</v>
      </c>
      <c r="DY17" s="103">
        <f t="shared" si="1"/>
        <v>107</v>
      </c>
      <c r="DZ17" s="103">
        <f t="shared" si="1"/>
        <v>107</v>
      </c>
      <c r="EA17" s="103">
        <f t="shared" si="1"/>
        <v>107</v>
      </c>
      <c r="EB17" s="103">
        <f aca="true" t="shared" si="2" ref="EB17:GM17">$B$17</f>
        <v>107</v>
      </c>
      <c r="EC17" s="103">
        <f t="shared" si="2"/>
        <v>107</v>
      </c>
      <c r="ED17" s="103">
        <f t="shared" si="2"/>
        <v>107</v>
      </c>
      <c r="EE17" s="103">
        <f t="shared" si="2"/>
        <v>107</v>
      </c>
      <c r="EF17" s="103">
        <f t="shared" si="2"/>
        <v>107</v>
      </c>
      <c r="EG17" s="103">
        <f t="shared" si="2"/>
        <v>107</v>
      </c>
      <c r="EH17" s="103">
        <f t="shared" si="2"/>
        <v>107</v>
      </c>
      <c r="EI17" s="103">
        <f t="shared" si="2"/>
        <v>107</v>
      </c>
      <c r="EJ17" s="103">
        <f t="shared" si="2"/>
        <v>107</v>
      </c>
      <c r="EK17" s="326">
        <f t="shared" si="2"/>
        <v>107</v>
      </c>
      <c r="EL17" s="103">
        <f t="shared" si="2"/>
        <v>107</v>
      </c>
      <c r="EM17" s="103">
        <f t="shared" si="2"/>
        <v>107</v>
      </c>
      <c r="EN17" s="103">
        <f t="shared" si="2"/>
        <v>107</v>
      </c>
      <c r="EO17" s="103">
        <f t="shared" si="2"/>
        <v>107</v>
      </c>
      <c r="EP17" s="103">
        <f t="shared" si="2"/>
        <v>107</v>
      </c>
      <c r="EQ17" s="103">
        <f t="shared" si="2"/>
        <v>107</v>
      </c>
      <c r="ER17" s="103">
        <f t="shared" si="2"/>
        <v>107</v>
      </c>
      <c r="ES17" s="103">
        <f t="shared" si="2"/>
        <v>107</v>
      </c>
      <c r="ET17" s="103">
        <f t="shared" si="2"/>
        <v>107</v>
      </c>
      <c r="EU17" s="103">
        <f t="shared" si="2"/>
        <v>107</v>
      </c>
      <c r="EV17" s="103">
        <f t="shared" si="2"/>
        <v>107</v>
      </c>
      <c r="EW17" s="103">
        <f t="shared" si="2"/>
        <v>107</v>
      </c>
      <c r="EX17" s="103">
        <f t="shared" si="2"/>
        <v>107</v>
      </c>
      <c r="EY17" s="326">
        <f t="shared" si="2"/>
        <v>107</v>
      </c>
      <c r="EZ17" s="103">
        <f t="shared" si="2"/>
        <v>107</v>
      </c>
      <c r="FA17" s="103">
        <f t="shared" si="2"/>
        <v>107</v>
      </c>
      <c r="FB17" s="103">
        <f t="shared" si="2"/>
        <v>107</v>
      </c>
      <c r="FC17" s="103">
        <f t="shared" si="2"/>
        <v>107</v>
      </c>
      <c r="FD17" s="103">
        <f t="shared" si="2"/>
        <v>107</v>
      </c>
      <c r="FE17" s="103">
        <f t="shared" si="2"/>
        <v>107</v>
      </c>
      <c r="FF17" s="103">
        <f t="shared" si="2"/>
        <v>107</v>
      </c>
      <c r="FG17" s="103">
        <f t="shared" si="2"/>
        <v>107</v>
      </c>
      <c r="FH17" s="103">
        <f t="shared" si="2"/>
        <v>107</v>
      </c>
      <c r="FI17" s="103">
        <f t="shared" si="2"/>
        <v>107</v>
      </c>
      <c r="FJ17" s="103">
        <f t="shared" si="2"/>
        <v>107</v>
      </c>
      <c r="FK17" s="103">
        <f t="shared" si="2"/>
        <v>107</v>
      </c>
      <c r="FL17" s="103">
        <f t="shared" si="2"/>
        <v>107</v>
      </c>
      <c r="FM17" s="326">
        <f t="shared" si="2"/>
        <v>107</v>
      </c>
      <c r="FN17" s="103">
        <f t="shared" si="2"/>
        <v>107</v>
      </c>
      <c r="FO17" s="103">
        <f t="shared" si="2"/>
        <v>107</v>
      </c>
      <c r="FP17" s="103">
        <f t="shared" si="2"/>
        <v>107</v>
      </c>
      <c r="FQ17" s="103">
        <f t="shared" si="2"/>
        <v>107</v>
      </c>
      <c r="FR17" s="103">
        <f t="shared" si="2"/>
        <v>107</v>
      </c>
      <c r="FS17" s="103">
        <f t="shared" si="2"/>
        <v>107</v>
      </c>
      <c r="FT17" s="103">
        <f t="shared" si="2"/>
        <v>107</v>
      </c>
      <c r="FU17" s="103">
        <f t="shared" si="2"/>
        <v>107</v>
      </c>
      <c r="FV17" s="103">
        <f t="shared" si="2"/>
        <v>107</v>
      </c>
      <c r="FW17" s="103">
        <f t="shared" si="2"/>
        <v>107</v>
      </c>
      <c r="FX17" s="103">
        <f t="shared" si="2"/>
        <v>107</v>
      </c>
      <c r="FY17" s="103">
        <f t="shared" si="2"/>
        <v>107</v>
      </c>
      <c r="FZ17" s="103">
        <f t="shared" si="2"/>
        <v>107</v>
      </c>
      <c r="GA17" s="326">
        <f t="shared" si="2"/>
        <v>107</v>
      </c>
      <c r="GB17" s="103">
        <f t="shared" si="2"/>
        <v>107</v>
      </c>
      <c r="GC17" s="103">
        <f t="shared" si="2"/>
        <v>107</v>
      </c>
      <c r="GD17" s="103">
        <f t="shared" si="2"/>
        <v>107</v>
      </c>
      <c r="GE17" s="103">
        <f t="shared" si="2"/>
        <v>107</v>
      </c>
      <c r="GF17" s="103">
        <f t="shared" si="2"/>
        <v>107</v>
      </c>
      <c r="GG17" s="103">
        <f t="shared" si="2"/>
        <v>107</v>
      </c>
      <c r="GH17" s="103">
        <f t="shared" si="2"/>
        <v>107</v>
      </c>
      <c r="GI17" s="103">
        <f t="shared" si="2"/>
        <v>107</v>
      </c>
      <c r="GJ17" s="103">
        <f t="shared" si="2"/>
        <v>107</v>
      </c>
      <c r="GK17" s="103">
        <f t="shared" si="2"/>
        <v>107</v>
      </c>
      <c r="GL17" s="103">
        <f t="shared" si="2"/>
        <v>107</v>
      </c>
      <c r="GM17" s="103">
        <f t="shared" si="2"/>
        <v>107</v>
      </c>
      <c r="GN17" s="103">
        <f aca="true" t="shared" si="3" ref="GN17:IV17">$B$17</f>
        <v>107</v>
      </c>
      <c r="GO17" s="326">
        <f t="shared" si="3"/>
        <v>107</v>
      </c>
      <c r="GP17" s="103">
        <f t="shared" si="3"/>
        <v>107</v>
      </c>
      <c r="GQ17" s="103">
        <f t="shared" si="3"/>
        <v>107</v>
      </c>
      <c r="GR17" s="103">
        <f t="shared" si="3"/>
        <v>107</v>
      </c>
      <c r="GS17" s="103">
        <f t="shared" si="3"/>
        <v>107</v>
      </c>
      <c r="GT17" s="103">
        <f t="shared" si="3"/>
        <v>107</v>
      </c>
      <c r="GU17" s="103">
        <f t="shared" si="3"/>
        <v>107</v>
      </c>
      <c r="GV17" s="103">
        <f t="shared" si="3"/>
        <v>107</v>
      </c>
      <c r="GW17" s="103">
        <f t="shared" si="3"/>
        <v>107</v>
      </c>
      <c r="GX17" s="103">
        <f t="shared" si="3"/>
        <v>107</v>
      </c>
      <c r="GY17" s="103">
        <f t="shared" si="3"/>
        <v>107</v>
      </c>
      <c r="GZ17" s="103">
        <f t="shared" si="3"/>
        <v>107</v>
      </c>
      <c r="HA17" s="103">
        <f t="shared" si="3"/>
        <v>107</v>
      </c>
      <c r="HB17" s="103">
        <f t="shared" si="3"/>
        <v>107</v>
      </c>
      <c r="HC17" s="326">
        <f t="shared" si="3"/>
        <v>107</v>
      </c>
      <c r="HD17" s="103">
        <f t="shared" si="3"/>
        <v>107</v>
      </c>
      <c r="HE17" s="103">
        <f t="shared" si="3"/>
        <v>107</v>
      </c>
      <c r="HF17" s="103">
        <f t="shared" si="3"/>
        <v>107</v>
      </c>
      <c r="HG17" s="103">
        <f t="shared" si="3"/>
        <v>107</v>
      </c>
      <c r="HH17" s="103">
        <f t="shared" si="3"/>
        <v>107</v>
      </c>
      <c r="HI17" s="103">
        <f t="shared" si="3"/>
        <v>107</v>
      </c>
      <c r="HJ17" s="103">
        <f t="shared" si="3"/>
        <v>107</v>
      </c>
      <c r="HK17" s="103">
        <f t="shared" si="3"/>
        <v>107</v>
      </c>
      <c r="HL17" s="103">
        <f t="shared" si="3"/>
        <v>107</v>
      </c>
      <c r="HM17" s="103">
        <f t="shared" si="3"/>
        <v>107</v>
      </c>
      <c r="HN17" s="103">
        <f t="shared" si="3"/>
        <v>107</v>
      </c>
      <c r="HO17" s="103">
        <f t="shared" si="3"/>
        <v>107</v>
      </c>
      <c r="HP17" s="103">
        <f t="shared" si="3"/>
        <v>107</v>
      </c>
      <c r="HQ17" s="326">
        <f t="shared" si="3"/>
        <v>107</v>
      </c>
      <c r="HR17" s="103">
        <f t="shared" si="3"/>
        <v>107</v>
      </c>
      <c r="HS17" s="103">
        <f t="shared" si="3"/>
        <v>107</v>
      </c>
      <c r="HT17" s="103">
        <f t="shared" si="3"/>
        <v>107</v>
      </c>
      <c r="HU17" s="103">
        <f t="shared" si="3"/>
        <v>107</v>
      </c>
      <c r="HV17" s="103">
        <f t="shared" si="3"/>
        <v>107</v>
      </c>
      <c r="HW17" s="103">
        <f t="shared" si="3"/>
        <v>107</v>
      </c>
      <c r="HX17" s="103">
        <f t="shared" si="3"/>
        <v>107</v>
      </c>
      <c r="HY17" s="103">
        <f t="shared" si="3"/>
        <v>107</v>
      </c>
      <c r="HZ17" s="103">
        <f t="shared" si="3"/>
        <v>107</v>
      </c>
      <c r="IA17" s="103">
        <f t="shared" si="3"/>
        <v>107</v>
      </c>
      <c r="IB17" s="103">
        <f t="shared" si="3"/>
        <v>107</v>
      </c>
      <c r="IC17" s="103">
        <f t="shared" si="3"/>
        <v>107</v>
      </c>
      <c r="ID17" s="103">
        <f t="shared" si="3"/>
        <v>107</v>
      </c>
      <c r="IE17" s="326">
        <f t="shared" si="3"/>
        <v>107</v>
      </c>
      <c r="IF17" s="103">
        <f t="shared" si="3"/>
        <v>107</v>
      </c>
      <c r="IG17" s="103">
        <f t="shared" si="3"/>
        <v>107</v>
      </c>
      <c r="IH17" s="103">
        <f t="shared" si="3"/>
        <v>107</v>
      </c>
      <c r="II17" s="103">
        <f t="shared" si="3"/>
        <v>107</v>
      </c>
      <c r="IJ17" s="103">
        <f t="shared" si="3"/>
        <v>107</v>
      </c>
      <c r="IK17" s="103">
        <f t="shared" si="3"/>
        <v>107</v>
      </c>
      <c r="IL17" s="103">
        <f t="shared" si="3"/>
        <v>107</v>
      </c>
      <c r="IM17" s="103">
        <f t="shared" si="3"/>
        <v>107</v>
      </c>
      <c r="IN17" s="103">
        <f t="shared" si="3"/>
        <v>107</v>
      </c>
      <c r="IO17" s="103">
        <f t="shared" si="3"/>
        <v>107</v>
      </c>
      <c r="IP17" s="103">
        <f t="shared" si="3"/>
        <v>107</v>
      </c>
      <c r="IQ17" s="103">
        <f t="shared" si="3"/>
        <v>107</v>
      </c>
      <c r="IR17" s="103">
        <f t="shared" si="3"/>
        <v>107</v>
      </c>
      <c r="IS17" s="326">
        <f t="shared" si="3"/>
        <v>107</v>
      </c>
      <c r="IT17" s="103">
        <f t="shared" si="3"/>
        <v>107</v>
      </c>
      <c r="IU17" s="103">
        <f t="shared" si="3"/>
        <v>107</v>
      </c>
      <c r="IV17" s="103">
        <f t="shared" si="3"/>
        <v>107</v>
      </c>
    </row>
    <row r="18" spans="1:256" ht="26.25" hidden="1">
      <c r="A18" s="188" t="s">
        <v>815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32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32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32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32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32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32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32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327">
        <v>0</v>
      </c>
      <c r="DJ18" s="375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8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32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87">
        <v>0</v>
      </c>
      <c r="EG18" s="87">
        <v>0</v>
      </c>
      <c r="EH18" s="87">
        <v>0</v>
      </c>
      <c r="EI18" s="87">
        <v>0</v>
      </c>
      <c r="EJ18" s="87">
        <v>0</v>
      </c>
      <c r="EK18" s="32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109">
        <v>0</v>
      </c>
      <c r="ES18" s="109">
        <v>0</v>
      </c>
      <c r="ET18" s="87">
        <v>0</v>
      </c>
      <c r="EU18" s="87">
        <v>0</v>
      </c>
      <c r="EV18" s="87">
        <v>0</v>
      </c>
      <c r="EW18" s="87">
        <v>0</v>
      </c>
      <c r="EX18" s="87">
        <v>0</v>
      </c>
      <c r="EY18" s="327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109">
        <v>0</v>
      </c>
      <c r="FG18" s="87">
        <v>0</v>
      </c>
      <c r="FH18" s="87">
        <v>0</v>
      </c>
      <c r="FI18" s="87">
        <v>0</v>
      </c>
      <c r="FJ18" s="87">
        <v>0</v>
      </c>
      <c r="FK18" s="87">
        <v>0</v>
      </c>
      <c r="FL18" s="87">
        <v>0</v>
      </c>
      <c r="FM18" s="327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87">
        <v>0</v>
      </c>
      <c r="FZ18" s="87">
        <v>0</v>
      </c>
      <c r="GA18" s="327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87">
        <v>0</v>
      </c>
      <c r="GO18" s="327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327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327">
        <v>0</v>
      </c>
      <c r="HR18" s="8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327">
        <v>0</v>
      </c>
      <c r="IF18" s="87">
        <v>0</v>
      </c>
      <c r="IG18" s="8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327">
        <v>0</v>
      </c>
      <c r="IT18" s="87">
        <v>0</v>
      </c>
      <c r="IU18" s="87">
        <v>0</v>
      </c>
      <c r="IV18" s="77">
        <v>0</v>
      </c>
    </row>
    <row r="19" spans="1:256" ht="27" thickBot="1">
      <c r="A19" s="188" t="s">
        <v>816</v>
      </c>
      <c r="B19" s="110">
        <f>B18+B17</f>
        <v>107</v>
      </c>
      <c r="C19" s="84">
        <f aca="true" t="shared" si="4" ref="C19:BN19">C18+C17</f>
        <v>107</v>
      </c>
      <c r="D19" s="84">
        <f t="shared" si="4"/>
        <v>107</v>
      </c>
      <c r="E19" s="84">
        <f t="shared" si="4"/>
        <v>107</v>
      </c>
      <c r="F19" s="84">
        <f t="shared" si="4"/>
        <v>107</v>
      </c>
      <c r="G19" s="84">
        <f t="shared" si="4"/>
        <v>107</v>
      </c>
      <c r="H19" s="84">
        <f t="shared" si="4"/>
        <v>107</v>
      </c>
      <c r="I19" s="84">
        <f t="shared" si="4"/>
        <v>107</v>
      </c>
      <c r="J19" s="84">
        <f t="shared" si="4"/>
        <v>107</v>
      </c>
      <c r="K19" s="84">
        <f t="shared" si="4"/>
        <v>0</v>
      </c>
      <c r="L19" s="84">
        <f t="shared" si="4"/>
        <v>107</v>
      </c>
      <c r="M19" s="84">
        <f t="shared" si="4"/>
        <v>107</v>
      </c>
      <c r="N19" s="84">
        <f t="shared" si="4"/>
        <v>107</v>
      </c>
      <c r="O19" s="328">
        <f t="shared" si="4"/>
        <v>107</v>
      </c>
      <c r="P19" s="84">
        <f t="shared" si="4"/>
        <v>0</v>
      </c>
      <c r="Q19" s="84">
        <f t="shared" si="4"/>
        <v>107</v>
      </c>
      <c r="R19" s="84">
        <f t="shared" si="4"/>
        <v>107</v>
      </c>
      <c r="S19" s="84">
        <f t="shared" si="4"/>
        <v>107</v>
      </c>
      <c r="T19" s="84">
        <f t="shared" si="4"/>
        <v>107</v>
      </c>
      <c r="U19" s="84">
        <f t="shared" si="4"/>
        <v>107</v>
      </c>
      <c r="V19" s="84">
        <f t="shared" si="4"/>
        <v>107</v>
      </c>
      <c r="W19" s="84">
        <f t="shared" si="4"/>
        <v>107</v>
      </c>
      <c r="X19" s="84">
        <f t="shared" si="4"/>
        <v>107</v>
      </c>
      <c r="Y19" s="84">
        <f t="shared" si="4"/>
        <v>0</v>
      </c>
      <c r="Z19" s="84">
        <f t="shared" si="4"/>
        <v>107</v>
      </c>
      <c r="AA19" s="84">
        <f t="shared" si="4"/>
        <v>107</v>
      </c>
      <c r="AB19" s="84">
        <f t="shared" si="4"/>
        <v>107</v>
      </c>
      <c r="AC19" s="328">
        <f t="shared" si="4"/>
        <v>107</v>
      </c>
      <c r="AD19" s="84">
        <f t="shared" si="4"/>
        <v>107</v>
      </c>
      <c r="AE19" s="84">
        <f t="shared" si="4"/>
        <v>107</v>
      </c>
      <c r="AF19" s="84">
        <f t="shared" si="4"/>
        <v>107</v>
      </c>
      <c r="AG19" s="84">
        <f t="shared" si="4"/>
        <v>107</v>
      </c>
      <c r="AH19" s="84">
        <f t="shared" si="4"/>
        <v>107</v>
      </c>
      <c r="AI19" s="84">
        <f t="shared" si="4"/>
        <v>107</v>
      </c>
      <c r="AJ19" s="84">
        <f t="shared" si="4"/>
        <v>107</v>
      </c>
      <c r="AK19" s="84">
        <f t="shared" si="4"/>
        <v>107</v>
      </c>
      <c r="AL19" s="84">
        <f t="shared" si="4"/>
        <v>107</v>
      </c>
      <c r="AM19" s="84">
        <f t="shared" si="4"/>
        <v>107</v>
      </c>
      <c r="AN19" s="84">
        <f t="shared" si="4"/>
        <v>107</v>
      </c>
      <c r="AO19" s="84">
        <f t="shared" si="4"/>
        <v>107</v>
      </c>
      <c r="AP19" s="84">
        <f t="shared" si="4"/>
        <v>107</v>
      </c>
      <c r="AQ19" s="328">
        <f t="shared" si="4"/>
        <v>107</v>
      </c>
      <c r="AR19" s="84">
        <f t="shared" si="4"/>
        <v>107</v>
      </c>
      <c r="AS19" s="84">
        <f t="shared" si="4"/>
        <v>107</v>
      </c>
      <c r="AT19" s="84">
        <f t="shared" si="4"/>
        <v>107</v>
      </c>
      <c r="AU19" s="84">
        <f t="shared" si="4"/>
        <v>107</v>
      </c>
      <c r="AV19" s="84">
        <f t="shared" si="4"/>
        <v>107</v>
      </c>
      <c r="AW19" s="84">
        <f t="shared" si="4"/>
        <v>107</v>
      </c>
      <c r="AX19" s="84">
        <f t="shared" si="4"/>
        <v>107</v>
      </c>
      <c r="AY19" s="84">
        <f t="shared" si="4"/>
        <v>107</v>
      </c>
      <c r="AZ19" s="84">
        <f t="shared" si="4"/>
        <v>107</v>
      </c>
      <c r="BA19" s="84">
        <f t="shared" si="4"/>
        <v>107</v>
      </c>
      <c r="BB19" s="84">
        <f t="shared" si="4"/>
        <v>107</v>
      </c>
      <c r="BC19" s="84">
        <f t="shared" si="4"/>
        <v>107</v>
      </c>
      <c r="BD19" s="84">
        <f t="shared" si="4"/>
        <v>107</v>
      </c>
      <c r="BE19" s="328">
        <f t="shared" si="4"/>
        <v>107</v>
      </c>
      <c r="BF19" s="84">
        <f t="shared" si="4"/>
        <v>107</v>
      </c>
      <c r="BG19" s="84">
        <f t="shared" si="4"/>
        <v>107</v>
      </c>
      <c r="BH19" s="84">
        <f t="shared" si="4"/>
        <v>107</v>
      </c>
      <c r="BI19" s="84">
        <f t="shared" si="4"/>
        <v>107</v>
      </c>
      <c r="BJ19" s="84">
        <f t="shared" si="4"/>
        <v>107</v>
      </c>
      <c r="BK19" s="84">
        <f t="shared" si="4"/>
        <v>107</v>
      </c>
      <c r="BL19" s="84">
        <f t="shared" si="4"/>
        <v>107</v>
      </c>
      <c r="BM19" s="84">
        <f t="shared" si="4"/>
        <v>107</v>
      </c>
      <c r="BN19" s="84">
        <f t="shared" si="4"/>
        <v>107</v>
      </c>
      <c r="BO19" s="84">
        <f aca="true" t="shared" si="5" ref="BO19:DZ19">BO18+BO17</f>
        <v>107</v>
      </c>
      <c r="BP19" s="84">
        <f t="shared" si="5"/>
        <v>107</v>
      </c>
      <c r="BQ19" s="84">
        <f t="shared" si="5"/>
        <v>107</v>
      </c>
      <c r="BR19" s="84">
        <f t="shared" si="5"/>
        <v>107</v>
      </c>
      <c r="BS19" s="328">
        <f t="shared" si="5"/>
        <v>107</v>
      </c>
      <c r="BT19" s="84">
        <f t="shared" si="5"/>
        <v>107</v>
      </c>
      <c r="BU19" s="84">
        <f t="shared" si="5"/>
        <v>107</v>
      </c>
      <c r="BV19" s="84">
        <f t="shared" si="5"/>
        <v>107</v>
      </c>
      <c r="BW19" s="84">
        <f t="shared" si="5"/>
        <v>107</v>
      </c>
      <c r="BX19" s="84">
        <f t="shared" si="5"/>
        <v>107</v>
      </c>
      <c r="BY19" s="84">
        <f t="shared" si="5"/>
        <v>107</v>
      </c>
      <c r="BZ19" s="84">
        <f t="shared" si="5"/>
        <v>107</v>
      </c>
      <c r="CA19" s="84">
        <f t="shared" si="5"/>
        <v>107</v>
      </c>
      <c r="CB19" s="84">
        <f t="shared" si="5"/>
        <v>107</v>
      </c>
      <c r="CC19" s="84">
        <f t="shared" si="5"/>
        <v>107</v>
      </c>
      <c r="CD19" s="84">
        <f t="shared" si="5"/>
        <v>107</v>
      </c>
      <c r="CE19" s="84">
        <f t="shared" si="5"/>
        <v>107</v>
      </c>
      <c r="CF19" s="84">
        <f t="shared" si="5"/>
        <v>107</v>
      </c>
      <c r="CG19" s="328">
        <f t="shared" si="5"/>
        <v>107</v>
      </c>
      <c r="CH19" s="84">
        <f t="shared" si="5"/>
        <v>107</v>
      </c>
      <c r="CI19" s="84">
        <f t="shared" si="5"/>
        <v>107</v>
      </c>
      <c r="CJ19" s="84">
        <f t="shared" si="5"/>
        <v>107</v>
      </c>
      <c r="CK19" s="84">
        <f t="shared" si="5"/>
        <v>107</v>
      </c>
      <c r="CL19" s="84">
        <f t="shared" si="5"/>
        <v>107</v>
      </c>
      <c r="CM19" s="84">
        <f t="shared" si="5"/>
        <v>107</v>
      </c>
      <c r="CN19" s="84">
        <f t="shared" si="5"/>
        <v>107</v>
      </c>
      <c r="CO19" s="84">
        <f t="shared" si="5"/>
        <v>107</v>
      </c>
      <c r="CP19" s="84">
        <f t="shared" si="5"/>
        <v>107</v>
      </c>
      <c r="CQ19" s="84">
        <f t="shared" si="5"/>
        <v>107</v>
      </c>
      <c r="CR19" s="84">
        <f t="shared" si="5"/>
        <v>107</v>
      </c>
      <c r="CS19" s="84">
        <f t="shared" si="5"/>
        <v>107</v>
      </c>
      <c r="CT19" s="84">
        <f t="shared" si="5"/>
        <v>107</v>
      </c>
      <c r="CU19" s="328">
        <f t="shared" si="5"/>
        <v>107</v>
      </c>
      <c r="CV19" s="84">
        <f t="shared" si="5"/>
        <v>107</v>
      </c>
      <c r="CW19" s="84">
        <f t="shared" si="5"/>
        <v>107</v>
      </c>
      <c r="CX19" s="84">
        <f t="shared" si="5"/>
        <v>107</v>
      </c>
      <c r="CY19" s="84">
        <f t="shared" si="5"/>
        <v>107</v>
      </c>
      <c r="CZ19" s="84">
        <f t="shared" si="5"/>
        <v>107</v>
      </c>
      <c r="DA19" s="84">
        <f t="shared" si="5"/>
        <v>107</v>
      </c>
      <c r="DB19" s="84">
        <f t="shared" si="5"/>
        <v>107</v>
      </c>
      <c r="DC19" s="84">
        <f t="shared" si="5"/>
        <v>107</v>
      </c>
      <c r="DD19" s="84">
        <f t="shared" si="5"/>
        <v>107</v>
      </c>
      <c r="DE19" s="84">
        <f t="shared" si="5"/>
        <v>107</v>
      </c>
      <c r="DF19" s="84">
        <f t="shared" si="5"/>
        <v>107</v>
      </c>
      <c r="DG19" s="84">
        <f t="shared" si="5"/>
        <v>107</v>
      </c>
      <c r="DH19" s="84">
        <f t="shared" si="5"/>
        <v>107</v>
      </c>
      <c r="DI19" s="328">
        <f t="shared" si="5"/>
        <v>107</v>
      </c>
      <c r="DJ19" s="110">
        <f t="shared" si="5"/>
        <v>107</v>
      </c>
      <c r="DK19" s="84">
        <f t="shared" si="5"/>
        <v>107</v>
      </c>
      <c r="DL19" s="84">
        <f t="shared" si="5"/>
        <v>107</v>
      </c>
      <c r="DM19" s="84">
        <f t="shared" si="5"/>
        <v>107</v>
      </c>
      <c r="DN19" s="84">
        <f t="shared" si="5"/>
        <v>107</v>
      </c>
      <c r="DO19" s="84">
        <f t="shared" si="5"/>
        <v>107</v>
      </c>
      <c r="DP19" s="84">
        <f t="shared" si="5"/>
        <v>107</v>
      </c>
      <c r="DQ19" s="84">
        <f t="shared" si="5"/>
        <v>107</v>
      </c>
      <c r="DR19" s="84">
        <f t="shared" si="5"/>
        <v>107</v>
      </c>
      <c r="DS19" s="84">
        <f t="shared" si="5"/>
        <v>107</v>
      </c>
      <c r="DT19" s="84">
        <f t="shared" si="5"/>
        <v>107</v>
      </c>
      <c r="DU19" s="84">
        <f t="shared" si="5"/>
        <v>107</v>
      </c>
      <c r="DV19" s="84">
        <f t="shared" si="5"/>
        <v>107</v>
      </c>
      <c r="DW19" s="328">
        <f t="shared" si="5"/>
        <v>107</v>
      </c>
      <c r="DX19" s="84">
        <f t="shared" si="5"/>
        <v>107</v>
      </c>
      <c r="DY19" s="84">
        <f t="shared" si="5"/>
        <v>107</v>
      </c>
      <c r="DZ19" s="84">
        <f t="shared" si="5"/>
        <v>107</v>
      </c>
      <c r="EA19" s="84">
        <f aca="true" t="shared" si="6" ref="EA19:GL19">EA18+EA17</f>
        <v>107</v>
      </c>
      <c r="EB19" s="84">
        <f t="shared" si="6"/>
        <v>107</v>
      </c>
      <c r="EC19" s="84">
        <f t="shared" si="6"/>
        <v>107</v>
      </c>
      <c r="ED19" s="84">
        <f t="shared" si="6"/>
        <v>107</v>
      </c>
      <c r="EE19" s="84">
        <f t="shared" si="6"/>
        <v>107</v>
      </c>
      <c r="EF19" s="84">
        <f t="shared" si="6"/>
        <v>107</v>
      </c>
      <c r="EG19" s="84">
        <f t="shared" si="6"/>
        <v>107</v>
      </c>
      <c r="EH19" s="84">
        <f t="shared" si="6"/>
        <v>107</v>
      </c>
      <c r="EI19" s="84">
        <f t="shared" si="6"/>
        <v>107</v>
      </c>
      <c r="EJ19" s="84">
        <f t="shared" si="6"/>
        <v>107</v>
      </c>
      <c r="EK19" s="328">
        <f t="shared" si="6"/>
        <v>107</v>
      </c>
      <c r="EL19" s="84">
        <f t="shared" si="6"/>
        <v>107</v>
      </c>
      <c r="EM19" s="84">
        <f t="shared" si="6"/>
        <v>107</v>
      </c>
      <c r="EN19" s="84">
        <f t="shared" si="6"/>
        <v>107</v>
      </c>
      <c r="EO19" s="84">
        <f t="shared" si="6"/>
        <v>107</v>
      </c>
      <c r="EP19" s="84">
        <f t="shared" si="6"/>
        <v>107</v>
      </c>
      <c r="EQ19" s="84">
        <f t="shared" si="6"/>
        <v>107</v>
      </c>
      <c r="ER19" s="84">
        <f t="shared" si="6"/>
        <v>107</v>
      </c>
      <c r="ES19" s="84">
        <f t="shared" si="6"/>
        <v>107</v>
      </c>
      <c r="ET19" s="84">
        <f t="shared" si="6"/>
        <v>107</v>
      </c>
      <c r="EU19" s="84">
        <f t="shared" si="6"/>
        <v>107</v>
      </c>
      <c r="EV19" s="84">
        <f t="shared" si="6"/>
        <v>107</v>
      </c>
      <c r="EW19" s="84">
        <f t="shared" si="6"/>
        <v>107</v>
      </c>
      <c r="EX19" s="84">
        <f t="shared" si="6"/>
        <v>107</v>
      </c>
      <c r="EY19" s="328">
        <f t="shared" si="6"/>
        <v>107</v>
      </c>
      <c r="EZ19" s="84">
        <f t="shared" si="6"/>
        <v>107</v>
      </c>
      <c r="FA19" s="84">
        <f t="shared" si="6"/>
        <v>107</v>
      </c>
      <c r="FB19" s="84">
        <f t="shared" si="6"/>
        <v>107</v>
      </c>
      <c r="FC19" s="84">
        <f t="shared" si="6"/>
        <v>107</v>
      </c>
      <c r="FD19" s="84">
        <f t="shared" si="6"/>
        <v>107</v>
      </c>
      <c r="FE19" s="84">
        <f t="shared" si="6"/>
        <v>107</v>
      </c>
      <c r="FF19" s="84">
        <f t="shared" si="6"/>
        <v>107</v>
      </c>
      <c r="FG19" s="84">
        <f t="shared" si="6"/>
        <v>107</v>
      </c>
      <c r="FH19" s="84">
        <f t="shared" si="6"/>
        <v>107</v>
      </c>
      <c r="FI19" s="84">
        <f t="shared" si="6"/>
        <v>107</v>
      </c>
      <c r="FJ19" s="84">
        <f t="shared" si="6"/>
        <v>107</v>
      </c>
      <c r="FK19" s="84">
        <f t="shared" si="6"/>
        <v>107</v>
      </c>
      <c r="FL19" s="84">
        <f t="shared" si="6"/>
        <v>107</v>
      </c>
      <c r="FM19" s="328">
        <f t="shared" si="6"/>
        <v>107</v>
      </c>
      <c r="FN19" s="84">
        <f t="shared" si="6"/>
        <v>107</v>
      </c>
      <c r="FO19" s="84">
        <f t="shared" si="6"/>
        <v>107</v>
      </c>
      <c r="FP19" s="84">
        <f t="shared" si="6"/>
        <v>107</v>
      </c>
      <c r="FQ19" s="84">
        <f t="shared" si="6"/>
        <v>107</v>
      </c>
      <c r="FR19" s="84">
        <f t="shared" si="6"/>
        <v>107</v>
      </c>
      <c r="FS19" s="84">
        <f t="shared" si="6"/>
        <v>107</v>
      </c>
      <c r="FT19" s="84">
        <f t="shared" si="6"/>
        <v>107</v>
      </c>
      <c r="FU19" s="84">
        <f t="shared" si="6"/>
        <v>107</v>
      </c>
      <c r="FV19" s="84">
        <f t="shared" si="6"/>
        <v>107</v>
      </c>
      <c r="FW19" s="84">
        <f t="shared" si="6"/>
        <v>107</v>
      </c>
      <c r="FX19" s="84">
        <f t="shared" si="6"/>
        <v>107</v>
      </c>
      <c r="FY19" s="84">
        <f t="shared" si="6"/>
        <v>107</v>
      </c>
      <c r="FZ19" s="84">
        <f t="shared" si="6"/>
        <v>107</v>
      </c>
      <c r="GA19" s="328">
        <f t="shared" si="6"/>
        <v>107</v>
      </c>
      <c r="GB19" s="84">
        <f t="shared" si="6"/>
        <v>107</v>
      </c>
      <c r="GC19" s="84">
        <f t="shared" si="6"/>
        <v>107</v>
      </c>
      <c r="GD19" s="84">
        <f t="shared" si="6"/>
        <v>107</v>
      </c>
      <c r="GE19" s="84">
        <f t="shared" si="6"/>
        <v>107</v>
      </c>
      <c r="GF19" s="84">
        <f t="shared" si="6"/>
        <v>107</v>
      </c>
      <c r="GG19" s="84">
        <f t="shared" si="6"/>
        <v>107</v>
      </c>
      <c r="GH19" s="84">
        <f t="shared" si="6"/>
        <v>107</v>
      </c>
      <c r="GI19" s="84">
        <f t="shared" si="6"/>
        <v>107</v>
      </c>
      <c r="GJ19" s="84">
        <f t="shared" si="6"/>
        <v>107</v>
      </c>
      <c r="GK19" s="84">
        <f t="shared" si="6"/>
        <v>107</v>
      </c>
      <c r="GL19" s="84">
        <f t="shared" si="6"/>
        <v>107</v>
      </c>
      <c r="GM19" s="84">
        <f aca="true" t="shared" si="7" ref="GM19:IV19">GM18+GM17</f>
        <v>107</v>
      </c>
      <c r="GN19" s="84">
        <f t="shared" si="7"/>
        <v>107</v>
      </c>
      <c r="GO19" s="328">
        <f t="shared" si="7"/>
        <v>107</v>
      </c>
      <c r="GP19" s="84">
        <f t="shared" si="7"/>
        <v>107</v>
      </c>
      <c r="GQ19" s="84">
        <f t="shared" si="7"/>
        <v>107</v>
      </c>
      <c r="GR19" s="84">
        <f t="shared" si="7"/>
        <v>107</v>
      </c>
      <c r="GS19" s="84">
        <f t="shared" si="7"/>
        <v>107</v>
      </c>
      <c r="GT19" s="84">
        <f t="shared" si="7"/>
        <v>107</v>
      </c>
      <c r="GU19" s="84">
        <f t="shared" si="7"/>
        <v>107</v>
      </c>
      <c r="GV19" s="84">
        <f t="shared" si="7"/>
        <v>107</v>
      </c>
      <c r="GW19" s="84">
        <f t="shared" si="7"/>
        <v>107</v>
      </c>
      <c r="GX19" s="84">
        <f t="shared" si="7"/>
        <v>107</v>
      </c>
      <c r="GY19" s="84">
        <f t="shared" si="7"/>
        <v>107</v>
      </c>
      <c r="GZ19" s="84">
        <f t="shared" si="7"/>
        <v>107</v>
      </c>
      <c r="HA19" s="84">
        <f t="shared" si="7"/>
        <v>107</v>
      </c>
      <c r="HB19" s="84">
        <f t="shared" si="7"/>
        <v>107</v>
      </c>
      <c r="HC19" s="328">
        <f t="shared" si="7"/>
        <v>107</v>
      </c>
      <c r="HD19" s="84">
        <f t="shared" si="7"/>
        <v>107</v>
      </c>
      <c r="HE19" s="84">
        <f t="shared" si="7"/>
        <v>107</v>
      </c>
      <c r="HF19" s="84">
        <f t="shared" si="7"/>
        <v>107</v>
      </c>
      <c r="HG19" s="84">
        <f t="shared" si="7"/>
        <v>107</v>
      </c>
      <c r="HH19" s="84">
        <f t="shared" si="7"/>
        <v>107</v>
      </c>
      <c r="HI19" s="84">
        <f t="shared" si="7"/>
        <v>107</v>
      </c>
      <c r="HJ19" s="84">
        <f t="shared" si="7"/>
        <v>107</v>
      </c>
      <c r="HK19" s="84">
        <f t="shared" si="7"/>
        <v>107</v>
      </c>
      <c r="HL19" s="84">
        <f t="shared" si="7"/>
        <v>107</v>
      </c>
      <c r="HM19" s="84">
        <f t="shared" si="7"/>
        <v>107</v>
      </c>
      <c r="HN19" s="84">
        <f t="shared" si="7"/>
        <v>107</v>
      </c>
      <c r="HO19" s="84">
        <f t="shared" si="7"/>
        <v>107</v>
      </c>
      <c r="HP19" s="84">
        <f t="shared" si="7"/>
        <v>107</v>
      </c>
      <c r="HQ19" s="328">
        <f t="shared" si="7"/>
        <v>107</v>
      </c>
      <c r="HR19" s="84">
        <f t="shared" si="7"/>
        <v>107</v>
      </c>
      <c r="HS19" s="84">
        <f t="shared" si="7"/>
        <v>107</v>
      </c>
      <c r="HT19" s="84">
        <f t="shared" si="7"/>
        <v>107</v>
      </c>
      <c r="HU19" s="84">
        <f t="shared" si="7"/>
        <v>107</v>
      </c>
      <c r="HV19" s="84">
        <f t="shared" si="7"/>
        <v>107</v>
      </c>
      <c r="HW19" s="84">
        <f t="shared" si="7"/>
        <v>107</v>
      </c>
      <c r="HX19" s="84">
        <f t="shared" si="7"/>
        <v>107</v>
      </c>
      <c r="HY19" s="84">
        <f t="shared" si="7"/>
        <v>107</v>
      </c>
      <c r="HZ19" s="84">
        <f t="shared" si="7"/>
        <v>107</v>
      </c>
      <c r="IA19" s="84">
        <f t="shared" si="7"/>
        <v>107</v>
      </c>
      <c r="IB19" s="84">
        <f t="shared" si="7"/>
        <v>107</v>
      </c>
      <c r="IC19" s="84">
        <f t="shared" si="7"/>
        <v>107</v>
      </c>
      <c r="ID19" s="84">
        <f t="shared" si="7"/>
        <v>107</v>
      </c>
      <c r="IE19" s="328">
        <f t="shared" si="7"/>
        <v>107</v>
      </c>
      <c r="IF19" s="84">
        <f t="shared" si="7"/>
        <v>107</v>
      </c>
      <c r="IG19" s="84">
        <f t="shared" si="7"/>
        <v>107</v>
      </c>
      <c r="IH19" s="84">
        <f t="shared" si="7"/>
        <v>107</v>
      </c>
      <c r="II19" s="84">
        <f t="shared" si="7"/>
        <v>107</v>
      </c>
      <c r="IJ19" s="84">
        <f t="shared" si="7"/>
        <v>107</v>
      </c>
      <c r="IK19" s="84">
        <f t="shared" si="7"/>
        <v>107</v>
      </c>
      <c r="IL19" s="84">
        <f t="shared" si="7"/>
        <v>107</v>
      </c>
      <c r="IM19" s="84">
        <f t="shared" si="7"/>
        <v>107</v>
      </c>
      <c r="IN19" s="84">
        <f t="shared" si="7"/>
        <v>107</v>
      </c>
      <c r="IO19" s="84">
        <f t="shared" si="7"/>
        <v>107</v>
      </c>
      <c r="IP19" s="84">
        <f t="shared" si="7"/>
        <v>107</v>
      </c>
      <c r="IQ19" s="84">
        <f t="shared" si="7"/>
        <v>107</v>
      </c>
      <c r="IR19" s="84">
        <f t="shared" si="7"/>
        <v>107</v>
      </c>
      <c r="IS19" s="328">
        <f t="shared" si="7"/>
        <v>107</v>
      </c>
      <c r="IT19" s="84">
        <f t="shared" si="7"/>
        <v>107</v>
      </c>
      <c r="IU19" s="84">
        <f t="shared" si="7"/>
        <v>107</v>
      </c>
      <c r="IV19" s="84">
        <f t="shared" si="7"/>
        <v>107</v>
      </c>
    </row>
    <row r="20" spans="1:256" ht="27" thickTop="1">
      <c r="A20" s="188" t="s">
        <v>817</v>
      </c>
      <c r="B20" s="78">
        <v>0.309</v>
      </c>
      <c r="C20" s="78">
        <v>0.821</v>
      </c>
      <c r="D20" s="78">
        <v>0.918</v>
      </c>
      <c r="E20" s="78">
        <v>1.266</v>
      </c>
      <c r="F20" s="78">
        <v>0.868</v>
      </c>
      <c r="G20" s="78">
        <v>0.695</v>
      </c>
      <c r="H20" s="78">
        <v>0.306</v>
      </c>
      <c r="I20" s="78">
        <v>2.032</v>
      </c>
      <c r="J20" s="78">
        <v>0.411</v>
      </c>
      <c r="K20" s="78">
        <v>0</v>
      </c>
      <c r="L20" s="78">
        <v>0.265</v>
      </c>
      <c r="M20" s="78">
        <v>0.265</v>
      </c>
      <c r="N20" s="78">
        <v>0.784</v>
      </c>
      <c r="O20" s="329">
        <v>0.421</v>
      </c>
      <c r="P20" s="78">
        <v>0</v>
      </c>
      <c r="Q20" s="78">
        <v>0.37</v>
      </c>
      <c r="R20" s="78">
        <v>0.265</v>
      </c>
      <c r="S20" s="78">
        <v>0.564</v>
      </c>
      <c r="T20" s="78">
        <v>0.272</v>
      </c>
      <c r="U20" s="78">
        <v>0</v>
      </c>
      <c r="V20" s="78">
        <v>0.405</v>
      </c>
      <c r="W20" s="78">
        <v>0.784</v>
      </c>
      <c r="X20" s="78">
        <v>0.867</v>
      </c>
      <c r="Y20" s="78">
        <v>0</v>
      </c>
      <c r="Z20" s="78">
        <v>0.765</v>
      </c>
      <c r="AA20" s="78">
        <v>0.865</v>
      </c>
      <c r="AB20" s="78">
        <v>0.282</v>
      </c>
      <c r="AC20" s="329">
        <v>0.334</v>
      </c>
      <c r="AD20" s="78">
        <v>0.501</v>
      </c>
      <c r="AE20" s="78">
        <v>2.235</v>
      </c>
      <c r="AF20" s="78">
        <v>0.995</v>
      </c>
      <c r="AG20" s="78">
        <v>0.495</v>
      </c>
      <c r="AH20" s="78">
        <v>0.408</v>
      </c>
      <c r="AI20" s="78">
        <v>0.351</v>
      </c>
      <c r="AJ20" s="78">
        <v>0.265</v>
      </c>
      <c r="AK20" s="78">
        <v>0.282</v>
      </c>
      <c r="AL20" s="79">
        <v>0.557</v>
      </c>
      <c r="AM20" s="78">
        <v>0.265</v>
      </c>
      <c r="AN20" s="78">
        <v>0.784</v>
      </c>
      <c r="AO20" s="78">
        <v>0.282</v>
      </c>
      <c r="AP20" s="78">
        <v>0.867</v>
      </c>
      <c r="AQ20" s="329">
        <v>0.428</v>
      </c>
      <c r="AR20" s="78">
        <v>0.265</v>
      </c>
      <c r="AS20" s="78">
        <v>0.282</v>
      </c>
      <c r="AT20" s="78">
        <v>0.428</v>
      </c>
      <c r="AU20" s="78">
        <v>0.779</v>
      </c>
      <c r="AV20" s="78">
        <v>0.865</v>
      </c>
      <c r="AW20" s="78">
        <v>0.865</v>
      </c>
      <c r="AX20" s="79">
        <v>0.825</v>
      </c>
      <c r="AY20" s="78">
        <v>0.397</v>
      </c>
      <c r="AZ20" s="78">
        <v>0.46</v>
      </c>
      <c r="BA20" s="78">
        <v>0</v>
      </c>
      <c r="BB20" s="78">
        <v>0.47</v>
      </c>
      <c r="BC20" s="78">
        <v>0.356</v>
      </c>
      <c r="BD20" s="78">
        <v>0.282</v>
      </c>
      <c r="BE20" s="329">
        <v>0.825</v>
      </c>
      <c r="BF20" s="78">
        <v>0.282</v>
      </c>
      <c r="BG20" s="78">
        <v>0.282</v>
      </c>
      <c r="BH20" s="78">
        <v>0.265</v>
      </c>
      <c r="BI20" s="78">
        <v>0.306</v>
      </c>
      <c r="BJ20" s="78">
        <v>0.49</v>
      </c>
      <c r="BK20" s="78">
        <v>0.41</v>
      </c>
      <c r="BL20" s="78">
        <v>0.31</v>
      </c>
      <c r="BM20" s="78">
        <v>0.354</v>
      </c>
      <c r="BN20" s="78">
        <v>0.636</v>
      </c>
      <c r="BO20" s="79">
        <v>1.139</v>
      </c>
      <c r="BP20" s="78">
        <v>0.511</v>
      </c>
      <c r="BQ20" s="78">
        <v>0.323</v>
      </c>
      <c r="BR20" s="78">
        <v>0.821</v>
      </c>
      <c r="BS20" s="329">
        <v>0.46</v>
      </c>
      <c r="BT20" s="78">
        <v>0.732</v>
      </c>
      <c r="BU20" s="78">
        <v>0.361</v>
      </c>
      <c r="BV20" s="78">
        <v>0.657</v>
      </c>
      <c r="BW20" s="78">
        <v>0.306</v>
      </c>
      <c r="BX20" s="78">
        <v>0.439</v>
      </c>
      <c r="BY20" s="78">
        <v>0.306</v>
      </c>
      <c r="BZ20" s="78">
        <v>0.501</v>
      </c>
      <c r="CA20" s="78">
        <v>0.397</v>
      </c>
      <c r="CB20" s="78">
        <v>0.38</v>
      </c>
      <c r="CC20" s="79">
        <v>0.501</v>
      </c>
      <c r="CD20" s="78">
        <v>0.265</v>
      </c>
      <c r="CE20" s="78">
        <v>0.282</v>
      </c>
      <c r="CF20" s="78">
        <v>0.272</v>
      </c>
      <c r="CG20" s="331">
        <v>0.397</v>
      </c>
      <c r="CH20" s="80">
        <v>1.16</v>
      </c>
      <c r="CI20" s="48">
        <v>0.288</v>
      </c>
      <c r="CJ20" s="48">
        <v>0.306</v>
      </c>
      <c r="CK20" s="48">
        <v>2.1</v>
      </c>
      <c r="CL20" s="48">
        <v>0.265</v>
      </c>
      <c r="CM20" s="89">
        <v>0.825</v>
      </c>
      <c r="CN20" s="48">
        <v>0.794</v>
      </c>
      <c r="CO20" s="48">
        <v>0.982</v>
      </c>
      <c r="CP20" s="48">
        <v>0.265</v>
      </c>
      <c r="CQ20" s="48">
        <v>0.684</v>
      </c>
      <c r="CR20" s="48">
        <v>0.597</v>
      </c>
      <c r="CS20" s="250">
        <v>0.265</v>
      </c>
      <c r="CT20" s="48">
        <v>0.765</v>
      </c>
      <c r="CU20" s="331">
        <v>0.525</v>
      </c>
      <c r="CV20" s="48">
        <v>0.467</v>
      </c>
      <c r="CW20" s="48">
        <v>0.265</v>
      </c>
      <c r="CX20" s="48">
        <v>0.265</v>
      </c>
      <c r="CY20" s="48">
        <v>0.265</v>
      </c>
      <c r="CZ20" s="48">
        <v>0.525</v>
      </c>
      <c r="DA20" s="48">
        <v>0.319</v>
      </c>
      <c r="DB20" s="89">
        <v>0.401</v>
      </c>
      <c r="DC20" s="48">
        <v>0.473</v>
      </c>
      <c r="DD20" s="48">
        <v>0.888</v>
      </c>
      <c r="DE20" s="48">
        <v>0.306</v>
      </c>
      <c r="DF20" s="48">
        <v>0.305</v>
      </c>
      <c r="DG20" s="48">
        <v>0.645</v>
      </c>
      <c r="DH20" s="81">
        <v>0.428</v>
      </c>
      <c r="DI20" s="344">
        <v>0.823</v>
      </c>
      <c r="DJ20" s="394">
        <v>0.459</v>
      </c>
      <c r="DK20" s="48">
        <v>1.013</v>
      </c>
      <c r="DL20" s="48">
        <v>1.423</v>
      </c>
      <c r="DM20" s="48">
        <v>0.376</v>
      </c>
      <c r="DN20" s="48">
        <v>0.533</v>
      </c>
      <c r="DO20" s="48">
        <v>1.373</v>
      </c>
      <c r="DP20" s="48">
        <v>0</v>
      </c>
      <c r="DQ20" s="89">
        <v>0.764</v>
      </c>
      <c r="DR20" s="48">
        <v>0.439</v>
      </c>
      <c r="DS20" s="48">
        <v>0.306</v>
      </c>
      <c r="DT20" s="48">
        <v>0.867</v>
      </c>
      <c r="DU20" s="48">
        <v>0.865</v>
      </c>
      <c r="DV20" s="48">
        <v>0.575</v>
      </c>
      <c r="DW20" s="331">
        <v>0.628</v>
      </c>
      <c r="DX20" s="48">
        <v>0.354</v>
      </c>
      <c r="DY20" s="250">
        <v>0.284</v>
      </c>
      <c r="DZ20" s="48">
        <v>0.265</v>
      </c>
      <c r="EA20" s="48">
        <v>0.306</v>
      </c>
      <c r="EB20" s="48">
        <v>0.265</v>
      </c>
      <c r="EC20" s="48">
        <v>0.282</v>
      </c>
      <c r="ED20" s="48">
        <v>1.073</v>
      </c>
      <c r="EE20" s="48">
        <v>0.282</v>
      </c>
      <c r="EF20" s="90">
        <v>0.58</v>
      </c>
      <c r="EG20" s="48">
        <v>0.835</v>
      </c>
      <c r="EH20" s="48">
        <v>0.49</v>
      </c>
      <c r="EI20" s="48">
        <v>0.41</v>
      </c>
      <c r="EJ20" s="48">
        <v>0.306</v>
      </c>
      <c r="EK20" s="331">
        <v>0.514</v>
      </c>
      <c r="EL20" s="48">
        <v>0.784</v>
      </c>
      <c r="EM20" s="48">
        <v>0</v>
      </c>
      <c r="EN20" s="89">
        <v>0.265</v>
      </c>
      <c r="EO20" s="250">
        <v>0.282</v>
      </c>
      <c r="EP20" s="48">
        <v>0.58</v>
      </c>
      <c r="EQ20" s="48">
        <v>0.825</v>
      </c>
      <c r="ER20" s="82">
        <v>2.576</v>
      </c>
      <c r="ES20" s="82">
        <v>0</v>
      </c>
      <c r="ET20" s="48">
        <v>0.701</v>
      </c>
      <c r="EU20" s="89">
        <v>0.284</v>
      </c>
      <c r="EV20" s="48">
        <v>0.979</v>
      </c>
      <c r="EW20" s="48">
        <v>0.265</v>
      </c>
      <c r="EX20" s="48">
        <v>0.718</v>
      </c>
      <c r="EY20" s="331">
        <v>0.765</v>
      </c>
      <c r="EZ20" s="48">
        <v>0.888</v>
      </c>
      <c r="FA20" s="48">
        <v>0.439</v>
      </c>
      <c r="FB20" s="48">
        <v>0.335</v>
      </c>
      <c r="FC20" s="89">
        <v>0.265</v>
      </c>
      <c r="FD20" s="48">
        <v>0.284</v>
      </c>
      <c r="FE20" s="250">
        <v>0</v>
      </c>
      <c r="FF20" s="82">
        <v>0.379</v>
      </c>
      <c r="FG20" s="48">
        <v>0.272</v>
      </c>
      <c r="FH20" s="48">
        <v>2.382</v>
      </c>
      <c r="FI20" s="48">
        <v>0.511</v>
      </c>
      <c r="FJ20" s="89">
        <v>0.306</v>
      </c>
      <c r="FK20" s="48">
        <v>0.718</v>
      </c>
      <c r="FL20" s="48">
        <v>0.577</v>
      </c>
      <c r="FM20" s="331">
        <v>0.464</v>
      </c>
      <c r="FN20" s="48">
        <v>1.423</v>
      </c>
      <c r="FO20" s="48">
        <v>0.265</v>
      </c>
      <c r="FP20" s="48">
        <v>0.811</v>
      </c>
      <c r="FQ20" s="48">
        <v>2.352</v>
      </c>
      <c r="FR20" s="89">
        <v>2.551</v>
      </c>
      <c r="FS20" s="48">
        <v>0.344</v>
      </c>
      <c r="FT20" s="48">
        <v>0.58</v>
      </c>
      <c r="FU20" s="250">
        <v>0.645</v>
      </c>
      <c r="FV20" s="48">
        <v>0.543</v>
      </c>
      <c r="FW20" s="48">
        <v>0.483</v>
      </c>
      <c r="FX20" s="48">
        <v>0.265</v>
      </c>
      <c r="FY20" s="89">
        <v>0.888</v>
      </c>
      <c r="FZ20" s="48">
        <v>0</v>
      </c>
      <c r="GA20" s="331">
        <v>0.607</v>
      </c>
      <c r="GB20" s="48">
        <v>0.481</v>
      </c>
      <c r="GC20" s="48">
        <v>0.501</v>
      </c>
      <c r="GD20" s="48">
        <v>0</v>
      </c>
      <c r="GE20" s="48">
        <v>0</v>
      </c>
      <c r="GF20" s="48">
        <v>0.362</v>
      </c>
      <c r="GG20" s="89">
        <v>0.265</v>
      </c>
      <c r="GH20" s="48">
        <v>0.24</v>
      </c>
      <c r="GI20" s="48">
        <v>0.265</v>
      </c>
      <c r="GJ20" s="48">
        <v>0.557</v>
      </c>
      <c r="GK20" s="250">
        <v>2.978</v>
      </c>
      <c r="GL20" s="48">
        <v>0</v>
      </c>
      <c r="GM20" s="48">
        <v>0.968</v>
      </c>
      <c r="GN20" s="89">
        <v>0.815</v>
      </c>
      <c r="GO20" s="331">
        <v>0.49</v>
      </c>
      <c r="GP20" s="48">
        <v>0.686</v>
      </c>
      <c r="GQ20" s="48">
        <v>0.868</v>
      </c>
      <c r="GR20" s="48">
        <v>0.821</v>
      </c>
      <c r="GS20" s="48">
        <v>0.825</v>
      </c>
      <c r="GT20" s="48">
        <v>0</v>
      </c>
      <c r="GU20" s="48">
        <v>0.444</v>
      </c>
      <c r="GV20" s="89">
        <v>0.557</v>
      </c>
      <c r="GW20" s="48">
        <v>0.354</v>
      </c>
      <c r="GX20" s="48">
        <v>0.265</v>
      </c>
      <c r="GY20" s="48">
        <v>0.533</v>
      </c>
      <c r="GZ20" s="48">
        <v>0.608</v>
      </c>
      <c r="HA20" s="250">
        <v>0.658</v>
      </c>
      <c r="HB20" s="48">
        <v>1.451</v>
      </c>
      <c r="HC20" s="331">
        <v>0</v>
      </c>
      <c r="HD20" s="48">
        <v>0.857</v>
      </c>
      <c r="HE20" s="48">
        <v>0.295</v>
      </c>
      <c r="HF20" s="48">
        <v>0.543</v>
      </c>
      <c r="HG20" s="48">
        <v>0.849</v>
      </c>
      <c r="HH20" s="48">
        <v>0.37</v>
      </c>
      <c r="HI20" s="48">
        <v>0.311</v>
      </c>
      <c r="HJ20" s="48">
        <v>0.834</v>
      </c>
      <c r="HK20" s="89">
        <v>0.351</v>
      </c>
      <c r="HL20" s="48">
        <v>0.866</v>
      </c>
      <c r="HM20" s="48">
        <v>0.835</v>
      </c>
      <c r="HN20" s="48">
        <v>0.507</v>
      </c>
      <c r="HO20" s="48">
        <v>0.41</v>
      </c>
      <c r="HP20" s="48">
        <v>0.349</v>
      </c>
      <c r="HQ20" s="344">
        <v>0.349</v>
      </c>
      <c r="HR20" s="89">
        <v>0.371</v>
      </c>
      <c r="HS20" s="48">
        <v>0</v>
      </c>
      <c r="HT20" s="48">
        <v>0.349</v>
      </c>
      <c r="HU20" s="48">
        <v>1.377</v>
      </c>
      <c r="HV20" s="48">
        <v>0.825</v>
      </c>
      <c r="HW20" s="48">
        <v>0.306</v>
      </c>
      <c r="HX20" s="48">
        <v>1.13</v>
      </c>
      <c r="HY20" s="48">
        <v>1.425</v>
      </c>
      <c r="HZ20" s="89">
        <v>1.13</v>
      </c>
      <c r="IA20" s="48">
        <v>1.031</v>
      </c>
      <c r="IB20" s="48">
        <v>1.034</v>
      </c>
      <c r="IC20" s="48">
        <v>1.024</v>
      </c>
      <c r="ID20" s="48">
        <v>0.334</v>
      </c>
      <c r="IE20" s="331">
        <v>0.707</v>
      </c>
      <c r="IF20" s="48">
        <v>0.306</v>
      </c>
      <c r="IG20" s="89">
        <v>0.282</v>
      </c>
      <c r="IH20" s="48">
        <v>0.665</v>
      </c>
      <c r="II20" s="48">
        <v>0.421</v>
      </c>
      <c r="IJ20" s="48">
        <v>0.501</v>
      </c>
      <c r="IK20" s="48">
        <v>0.584</v>
      </c>
      <c r="IL20" s="48">
        <v>0.363</v>
      </c>
      <c r="IM20" s="48">
        <v>2.915</v>
      </c>
      <c r="IN20" s="48">
        <v>2.085</v>
      </c>
      <c r="IO20" s="89">
        <v>0</v>
      </c>
      <c r="IP20" s="48">
        <v>0.323</v>
      </c>
      <c r="IQ20" s="48">
        <v>0.361</v>
      </c>
      <c r="IR20" s="48">
        <v>0</v>
      </c>
      <c r="IS20" s="331">
        <v>0.529</v>
      </c>
      <c r="IT20" s="48">
        <v>0.847</v>
      </c>
      <c r="IU20" s="48">
        <v>0.529</v>
      </c>
      <c r="IV20" s="83">
        <v>1.823</v>
      </c>
    </row>
    <row r="21" spans="1:256" ht="27" thickBot="1">
      <c r="A21" s="187" t="s">
        <v>818</v>
      </c>
      <c r="B21" s="84">
        <f>ROUND(B20+B19,2)</f>
        <v>107.31</v>
      </c>
      <c r="C21" s="84">
        <f aca="true" t="shared" si="8" ref="C21:BN21">ROUND(C20+C19,2)</f>
        <v>107.82</v>
      </c>
      <c r="D21" s="84">
        <f t="shared" si="8"/>
        <v>107.92</v>
      </c>
      <c r="E21" s="84">
        <f t="shared" si="8"/>
        <v>108.27</v>
      </c>
      <c r="F21" s="84">
        <f t="shared" si="8"/>
        <v>107.87</v>
      </c>
      <c r="G21" s="84">
        <f t="shared" si="8"/>
        <v>107.7</v>
      </c>
      <c r="H21" s="84">
        <f t="shared" si="8"/>
        <v>107.31</v>
      </c>
      <c r="I21" s="84">
        <f t="shared" si="8"/>
        <v>109.03</v>
      </c>
      <c r="J21" s="84">
        <f t="shared" si="8"/>
        <v>107.41</v>
      </c>
      <c r="K21" s="84">
        <f t="shared" si="8"/>
        <v>0</v>
      </c>
      <c r="L21" s="84">
        <f t="shared" si="8"/>
        <v>107.27</v>
      </c>
      <c r="M21" s="84">
        <f t="shared" si="8"/>
        <v>107.27</v>
      </c>
      <c r="N21" s="84">
        <f t="shared" si="8"/>
        <v>107.78</v>
      </c>
      <c r="O21" s="328">
        <f t="shared" si="8"/>
        <v>107.42</v>
      </c>
      <c r="P21" s="84">
        <f t="shared" si="8"/>
        <v>0</v>
      </c>
      <c r="Q21" s="84">
        <f t="shared" si="8"/>
        <v>107.37</v>
      </c>
      <c r="R21" s="84">
        <f t="shared" si="8"/>
        <v>107.27</v>
      </c>
      <c r="S21" s="84">
        <f t="shared" si="8"/>
        <v>107.56</v>
      </c>
      <c r="T21" s="84">
        <f t="shared" si="8"/>
        <v>107.27</v>
      </c>
      <c r="U21" s="84">
        <f t="shared" si="8"/>
        <v>107</v>
      </c>
      <c r="V21" s="84">
        <f t="shared" si="8"/>
        <v>107.41</v>
      </c>
      <c r="W21" s="84">
        <f t="shared" si="8"/>
        <v>107.78</v>
      </c>
      <c r="X21" s="84">
        <f t="shared" si="8"/>
        <v>107.87</v>
      </c>
      <c r="Y21" s="84">
        <f t="shared" si="8"/>
        <v>0</v>
      </c>
      <c r="Z21" s="84">
        <f t="shared" si="8"/>
        <v>107.77</v>
      </c>
      <c r="AA21" s="84">
        <f t="shared" si="8"/>
        <v>107.87</v>
      </c>
      <c r="AB21" s="84">
        <f t="shared" si="8"/>
        <v>107.28</v>
      </c>
      <c r="AC21" s="328">
        <f t="shared" si="8"/>
        <v>107.33</v>
      </c>
      <c r="AD21" s="84">
        <f t="shared" si="8"/>
        <v>107.5</v>
      </c>
      <c r="AE21" s="84">
        <f t="shared" si="8"/>
        <v>109.24</v>
      </c>
      <c r="AF21" s="84">
        <f t="shared" si="8"/>
        <v>108</v>
      </c>
      <c r="AG21" s="84">
        <f t="shared" si="8"/>
        <v>107.5</v>
      </c>
      <c r="AH21" s="84">
        <f t="shared" si="8"/>
        <v>107.41</v>
      </c>
      <c r="AI21" s="84">
        <f t="shared" si="8"/>
        <v>107.35</v>
      </c>
      <c r="AJ21" s="84">
        <f t="shared" si="8"/>
        <v>107.27</v>
      </c>
      <c r="AK21" s="84">
        <f t="shared" si="8"/>
        <v>107.28</v>
      </c>
      <c r="AL21" s="84">
        <f t="shared" si="8"/>
        <v>107.56</v>
      </c>
      <c r="AM21" s="84">
        <f t="shared" si="8"/>
        <v>107.27</v>
      </c>
      <c r="AN21" s="84">
        <f t="shared" si="8"/>
        <v>107.78</v>
      </c>
      <c r="AO21" s="84">
        <f t="shared" si="8"/>
        <v>107.28</v>
      </c>
      <c r="AP21" s="84">
        <f t="shared" si="8"/>
        <v>107.87</v>
      </c>
      <c r="AQ21" s="328">
        <f t="shared" si="8"/>
        <v>107.43</v>
      </c>
      <c r="AR21" s="84">
        <f t="shared" si="8"/>
        <v>107.27</v>
      </c>
      <c r="AS21" s="84">
        <f t="shared" si="8"/>
        <v>107.28</v>
      </c>
      <c r="AT21" s="84">
        <f t="shared" si="8"/>
        <v>107.43</v>
      </c>
      <c r="AU21" s="84">
        <f t="shared" si="8"/>
        <v>107.78</v>
      </c>
      <c r="AV21" s="84">
        <f t="shared" si="8"/>
        <v>107.87</v>
      </c>
      <c r="AW21" s="84">
        <f t="shared" si="8"/>
        <v>107.87</v>
      </c>
      <c r="AX21" s="84">
        <f t="shared" si="8"/>
        <v>107.83</v>
      </c>
      <c r="AY21" s="84">
        <f t="shared" si="8"/>
        <v>107.4</v>
      </c>
      <c r="AZ21" s="84">
        <f t="shared" si="8"/>
        <v>107.46</v>
      </c>
      <c r="BA21" s="84">
        <f t="shared" si="8"/>
        <v>107</v>
      </c>
      <c r="BB21" s="84">
        <f t="shared" si="8"/>
        <v>107.47</v>
      </c>
      <c r="BC21" s="84">
        <f t="shared" si="8"/>
        <v>107.36</v>
      </c>
      <c r="BD21" s="84">
        <f t="shared" si="8"/>
        <v>107.28</v>
      </c>
      <c r="BE21" s="328">
        <f t="shared" si="8"/>
        <v>107.83</v>
      </c>
      <c r="BF21" s="84">
        <f t="shared" si="8"/>
        <v>107.28</v>
      </c>
      <c r="BG21" s="84">
        <f t="shared" si="8"/>
        <v>107.28</v>
      </c>
      <c r="BH21" s="84">
        <f t="shared" si="8"/>
        <v>107.27</v>
      </c>
      <c r="BI21" s="84">
        <f t="shared" si="8"/>
        <v>107.31</v>
      </c>
      <c r="BJ21" s="84">
        <f t="shared" si="8"/>
        <v>107.49</v>
      </c>
      <c r="BK21" s="84">
        <f t="shared" si="8"/>
        <v>107.41</v>
      </c>
      <c r="BL21" s="84">
        <f t="shared" si="8"/>
        <v>107.31</v>
      </c>
      <c r="BM21" s="84">
        <f t="shared" si="8"/>
        <v>107.35</v>
      </c>
      <c r="BN21" s="84">
        <f t="shared" si="8"/>
        <v>107.64</v>
      </c>
      <c r="BO21" s="84">
        <f aca="true" t="shared" si="9" ref="BO21:DZ21">ROUND(BO20+BO19,2)</f>
        <v>108.14</v>
      </c>
      <c r="BP21" s="84">
        <f t="shared" si="9"/>
        <v>107.51</v>
      </c>
      <c r="BQ21" s="84">
        <f t="shared" si="9"/>
        <v>107.32</v>
      </c>
      <c r="BR21" s="84">
        <f t="shared" si="9"/>
        <v>107.82</v>
      </c>
      <c r="BS21" s="328">
        <f t="shared" si="9"/>
        <v>107.46</v>
      </c>
      <c r="BT21" s="84">
        <f t="shared" si="9"/>
        <v>107.73</v>
      </c>
      <c r="BU21" s="84">
        <f t="shared" si="9"/>
        <v>107.36</v>
      </c>
      <c r="BV21" s="84">
        <f t="shared" si="9"/>
        <v>107.66</v>
      </c>
      <c r="BW21" s="84">
        <f t="shared" si="9"/>
        <v>107.31</v>
      </c>
      <c r="BX21" s="84">
        <f t="shared" si="9"/>
        <v>107.44</v>
      </c>
      <c r="BY21" s="84">
        <f t="shared" si="9"/>
        <v>107.31</v>
      </c>
      <c r="BZ21" s="84">
        <f t="shared" si="9"/>
        <v>107.5</v>
      </c>
      <c r="CA21" s="84">
        <f t="shared" si="9"/>
        <v>107.4</v>
      </c>
      <c r="CB21" s="84">
        <f t="shared" si="9"/>
        <v>107.38</v>
      </c>
      <c r="CC21" s="84">
        <f t="shared" si="9"/>
        <v>107.5</v>
      </c>
      <c r="CD21" s="84">
        <f t="shared" si="9"/>
        <v>107.27</v>
      </c>
      <c r="CE21" s="84">
        <f t="shared" si="9"/>
        <v>107.28</v>
      </c>
      <c r="CF21" s="84">
        <f t="shared" si="9"/>
        <v>107.27</v>
      </c>
      <c r="CG21" s="328">
        <f t="shared" si="9"/>
        <v>107.4</v>
      </c>
      <c r="CH21" s="84">
        <f t="shared" si="9"/>
        <v>108.16</v>
      </c>
      <c r="CI21" s="84">
        <f t="shared" si="9"/>
        <v>107.29</v>
      </c>
      <c r="CJ21" s="84">
        <f t="shared" si="9"/>
        <v>107.31</v>
      </c>
      <c r="CK21" s="84">
        <f t="shared" si="9"/>
        <v>109.1</v>
      </c>
      <c r="CL21" s="84">
        <f t="shared" si="9"/>
        <v>107.27</v>
      </c>
      <c r="CM21" s="84">
        <f t="shared" si="9"/>
        <v>107.83</v>
      </c>
      <c r="CN21" s="84">
        <f t="shared" si="9"/>
        <v>107.79</v>
      </c>
      <c r="CO21" s="84">
        <f t="shared" si="9"/>
        <v>107.98</v>
      </c>
      <c r="CP21" s="84">
        <f t="shared" si="9"/>
        <v>107.27</v>
      </c>
      <c r="CQ21" s="84">
        <f t="shared" si="9"/>
        <v>107.68</v>
      </c>
      <c r="CR21" s="84">
        <f t="shared" si="9"/>
        <v>107.6</v>
      </c>
      <c r="CS21" s="84">
        <f t="shared" si="9"/>
        <v>107.27</v>
      </c>
      <c r="CT21" s="84">
        <f t="shared" si="9"/>
        <v>107.77</v>
      </c>
      <c r="CU21" s="328">
        <f t="shared" si="9"/>
        <v>107.53</v>
      </c>
      <c r="CV21" s="84">
        <f t="shared" si="9"/>
        <v>107.47</v>
      </c>
      <c r="CW21" s="84">
        <f t="shared" si="9"/>
        <v>107.27</v>
      </c>
      <c r="CX21" s="84">
        <f t="shared" si="9"/>
        <v>107.27</v>
      </c>
      <c r="CY21" s="84">
        <f t="shared" si="9"/>
        <v>107.27</v>
      </c>
      <c r="CZ21" s="84">
        <f t="shared" si="9"/>
        <v>107.53</v>
      </c>
      <c r="DA21" s="84">
        <f t="shared" si="9"/>
        <v>107.32</v>
      </c>
      <c r="DB21" s="84">
        <f t="shared" si="9"/>
        <v>107.4</v>
      </c>
      <c r="DC21" s="84">
        <f t="shared" si="9"/>
        <v>107.47</v>
      </c>
      <c r="DD21" s="84">
        <f t="shared" si="9"/>
        <v>107.89</v>
      </c>
      <c r="DE21" s="84">
        <f t="shared" si="9"/>
        <v>107.31</v>
      </c>
      <c r="DF21" s="84">
        <f t="shared" si="9"/>
        <v>107.31</v>
      </c>
      <c r="DG21" s="84">
        <f t="shared" si="9"/>
        <v>107.65</v>
      </c>
      <c r="DH21" s="84">
        <f t="shared" si="9"/>
        <v>107.43</v>
      </c>
      <c r="DI21" s="328">
        <f t="shared" si="9"/>
        <v>107.82</v>
      </c>
      <c r="DJ21" s="110">
        <f t="shared" si="9"/>
        <v>107.46</v>
      </c>
      <c r="DK21" s="84">
        <f t="shared" si="9"/>
        <v>108.01</v>
      </c>
      <c r="DL21" s="84">
        <f t="shared" si="9"/>
        <v>108.42</v>
      </c>
      <c r="DM21" s="84">
        <f t="shared" si="9"/>
        <v>107.38</v>
      </c>
      <c r="DN21" s="84">
        <f t="shared" si="9"/>
        <v>107.53</v>
      </c>
      <c r="DO21" s="84">
        <f t="shared" si="9"/>
        <v>108.37</v>
      </c>
      <c r="DP21" s="84">
        <f t="shared" si="9"/>
        <v>107</v>
      </c>
      <c r="DQ21" s="84">
        <f t="shared" si="9"/>
        <v>107.76</v>
      </c>
      <c r="DR21" s="84">
        <f t="shared" si="9"/>
        <v>107.44</v>
      </c>
      <c r="DS21" s="84">
        <f t="shared" si="9"/>
        <v>107.31</v>
      </c>
      <c r="DT21" s="84">
        <f t="shared" si="9"/>
        <v>107.87</v>
      </c>
      <c r="DU21" s="84">
        <f t="shared" si="9"/>
        <v>107.87</v>
      </c>
      <c r="DV21" s="84">
        <f t="shared" si="9"/>
        <v>107.58</v>
      </c>
      <c r="DW21" s="328">
        <f t="shared" si="9"/>
        <v>107.63</v>
      </c>
      <c r="DX21" s="84">
        <f t="shared" si="9"/>
        <v>107.35</v>
      </c>
      <c r="DY21" s="84">
        <f t="shared" si="9"/>
        <v>107.28</v>
      </c>
      <c r="DZ21" s="84">
        <f t="shared" si="9"/>
        <v>107.27</v>
      </c>
      <c r="EA21" s="84">
        <f aca="true" t="shared" si="10" ref="EA21:GL21">ROUND(EA20+EA19,2)</f>
        <v>107.31</v>
      </c>
      <c r="EB21" s="84">
        <f t="shared" si="10"/>
        <v>107.27</v>
      </c>
      <c r="EC21" s="84">
        <f t="shared" si="10"/>
        <v>107.28</v>
      </c>
      <c r="ED21" s="84">
        <f t="shared" si="10"/>
        <v>108.07</v>
      </c>
      <c r="EE21" s="84">
        <f t="shared" si="10"/>
        <v>107.28</v>
      </c>
      <c r="EF21" s="84">
        <f t="shared" si="10"/>
        <v>107.58</v>
      </c>
      <c r="EG21" s="84">
        <f t="shared" si="10"/>
        <v>107.84</v>
      </c>
      <c r="EH21" s="84">
        <f t="shared" si="10"/>
        <v>107.49</v>
      </c>
      <c r="EI21" s="84">
        <f t="shared" si="10"/>
        <v>107.41</v>
      </c>
      <c r="EJ21" s="84">
        <f>ROUNDUP(EJ20+EJ19,1)</f>
        <v>107.39999999999999</v>
      </c>
      <c r="EK21" s="328">
        <f t="shared" si="10"/>
        <v>107.51</v>
      </c>
      <c r="EL21" s="84">
        <f t="shared" si="10"/>
        <v>107.78</v>
      </c>
      <c r="EM21" s="84">
        <f t="shared" si="10"/>
        <v>107</v>
      </c>
      <c r="EN21" s="84">
        <f t="shared" si="10"/>
        <v>107.27</v>
      </c>
      <c r="EO21" s="84">
        <f t="shared" si="10"/>
        <v>107.28</v>
      </c>
      <c r="EP21" s="84">
        <f t="shared" si="10"/>
        <v>107.58</v>
      </c>
      <c r="EQ21" s="84">
        <f t="shared" si="10"/>
        <v>107.83</v>
      </c>
      <c r="ER21" s="84">
        <f t="shared" si="10"/>
        <v>109.58</v>
      </c>
      <c r="ES21" s="84">
        <f t="shared" si="10"/>
        <v>107</v>
      </c>
      <c r="ET21" s="84">
        <f t="shared" si="10"/>
        <v>107.7</v>
      </c>
      <c r="EU21" s="84">
        <f t="shared" si="10"/>
        <v>107.28</v>
      </c>
      <c r="EV21" s="84">
        <f t="shared" si="10"/>
        <v>107.98</v>
      </c>
      <c r="EW21" s="84">
        <f t="shared" si="10"/>
        <v>107.27</v>
      </c>
      <c r="EX21" s="84">
        <f t="shared" si="10"/>
        <v>107.72</v>
      </c>
      <c r="EY21" s="328">
        <f t="shared" si="10"/>
        <v>107.77</v>
      </c>
      <c r="EZ21" s="84">
        <f t="shared" si="10"/>
        <v>107.89</v>
      </c>
      <c r="FA21" s="84">
        <f t="shared" si="10"/>
        <v>107.44</v>
      </c>
      <c r="FB21" s="84">
        <f t="shared" si="10"/>
        <v>107.34</v>
      </c>
      <c r="FC21" s="84">
        <f t="shared" si="10"/>
        <v>107.27</v>
      </c>
      <c r="FD21" s="84">
        <f t="shared" si="10"/>
        <v>107.28</v>
      </c>
      <c r="FE21" s="84">
        <f t="shared" si="10"/>
        <v>107</v>
      </c>
      <c r="FF21" s="84">
        <f t="shared" si="10"/>
        <v>107.38</v>
      </c>
      <c r="FG21" s="84">
        <f t="shared" si="10"/>
        <v>107.27</v>
      </c>
      <c r="FH21" s="84">
        <f t="shared" si="10"/>
        <v>109.38</v>
      </c>
      <c r="FI21" s="84">
        <f t="shared" si="10"/>
        <v>107.51</v>
      </c>
      <c r="FJ21" s="84">
        <f t="shared" si="10"/>
        <v>107.31</v>
      </c>
      <c r="FK21" s="84">
        <f t="shared" si="10"/>
        <v>107.72</v>
      </c>
      <c r="FL21" s="84">
        <f t="shared" si="10"/>
        <v>107.58</v>
      </c>
      <c r="FM21" s="328">
        <f t="shared" si="10"/>
        <v>107.46</v>
      </c>
      <c r="FN21" s="84">
        <f t="shared" si="10"/>
        <v>108.42</v>
      </c>
      <c r="FO21" s="84">
        <f t="shared" si="10"/>
        <v>107.27</v>
      </c>
      <c r="FP21" s="84">
        <f t="shared" si="10"/>
        <v>107.81</v>
      </c>
      <c r="FQ21" s="84">
        <f t="shared" si="10"/>
        <v>109.35</v>
      </c>
      <c r="FR21" s="84">
        <f t="shared" si="10"/>
        <v>109.55</v>
      </c>
      <c r="FS21" s="84">
        <f t="shared" si="10"/>
        <v>107.34</v>
      </c>
      <c r="FT21" s="84">
        <f t="shared" si="10"/>
        <v>107.58</v>
      </c>
      <c r="FU21" s="84">
        <f t="shared" si="10"/>
        <v>107.65</v>
      </c>
      <c r="FV21" s="84">
        <f t="shared" si="10"/>
        <v>107.54</v>
      </c>
      <c r="FW21" s="84">
        <f t="shared" si="10"/>
        <v>107.48</v>
      </c>
      <c r="FX21" s="84">
        <f t="shared" si="10"/>
        <v>107.27</v>
      </c>
      <c r="FY21" s="84">
        <f t="shared" si="10"/>
        <v>107.89</v>
      </c>
      <c r="FZ21" s="84">
        <f t="shared" si="10"/>
        <v>107</v>
      </c>
      <c r="GA21" s="328">
        <f t="shared" si="10"/>
        <v>107.61</v>
      </c>
      <c r="GB21" s="84">
        <f t="shared" si="10"/>
        <v>107.48</v>
      </c>
      <c r="GC21" s="84">
        <f t="shared" si="10"/>
        <v>107.5</v>
      </c>
      <c r="GD21" s="84">
        <f t="shared" si="10"/>
        <v>107</v>
      </c>
      <c r="GE21" s="84">
        <f t="shared" si="10"/>
        <v>107</v>
      </c>
      <c r="GF21" s="84">
        <f t="shared" si="10"/>
        <v>107.36</v>
      </c>
      <c r="GG21" s="84">
        <f t="shared" si="10"/>
        <v>107.27</v>
      </c>
      <c r="GH21" s="84">
        <f t="shared" si="10"/>
        <v>107.24</v>
      </c>
      <c r="GI21" s="84">
        <f t="shared" si="10"/>
        <v>107.27</v>
      </c>
      <c r="GJ21" s="84">
        <f t="shared" si="10"/>
        <v>107.56</v>
      </c>
      <c r="GK21" s="84">
        <f t="shared" si="10"/>
        <v>109.98</v>
      </c>
      <c r="GL21" s="84">
        <f t="shared" si="10"/>
        <v>107</v>
      </c>
      <c r="GM21" s="84">
        <f aca="true" t="shared" si="11" ref="GM21:IV21">ROUND(GM20+GM19,2)</f>
        <v>107.97</v>
      </c>
      <c r="GN21" s="84">
        <f t="shared" si="11"/>
        <v>107.82</v>
      </c>
      <c r="GO21" s="328">
        <f t="shared" si="11"/>
        <v>107.49</v>
      </c>
      <c r="GP21" s="84">
        <f t="shared" si="11"/>
        <v>107.69</v>
      </c>
      <c r="GQ21" s="84">
        <f t="shared" si="11"/>
        <v>107.87</v>
      </c>
      <c r="GR21" s="84">
        <f t="shared" si="11"/>
        <v>107.82</v>
      </c>
      <c r="GS21" s="84">
        <f t="shared" si="11"/>
        <v>107.83</v>
      </c>
      <c r="GT21" s="84">
        <f t="shared" si="11"/>
        <v>107</v>
      </c>
      <c r="GU21" s="84">
        <f t="shared" si="11"/>
        <v>107.44</v>
      </c>
      <c r="GV21" s="84">
        <f t="shared" si="11"/>
        <v>107.56</v>
      </c>
      <c r="GW21" s="84">
        <f t="shared" si="11"/>
        <v>107.35</v>
      </c>
      <c r="GX21" s="84">
        <f t="shared" si="11"/>
        <v>107.27</v>
      </c>
      <c r="GY21" s="84">
        <f t="shared" si="11"/>
        <v>107.53</v>
      </c>
      <c r="GZ21" s="84">
        <f t="shared" si="11"/>
        <v>107.61</v>
      </c>
      <c r="HA21" s="84">
        <f t="shared" si="11"/>
        <v>107.66</v>
      </c>
      <c r="HB21" s="84">
        <f t="shared" si="11"/>
        <v>108.45</v>
      </c>
      <c r="HC21" s="328">
        <f t="shared" si="11"/>
        <v>107</v>
      </c>
      <c r="HD21" s="84">
        <f t="shared" si="11"/>
        <v>107.86</v>
      </c>
      <c r="HE21" s="84">
        <f t="shared" si="11"/>
        <v>107.3</v>
      </c>
      <c r="HF21" s="84">
        <f t="shared" si="11"/>
        <v>107.54</v>
      </c>
      <c r="HG21" s="84">
        <f t="shared" si="11"/>
        <v>107.85</v>
      </c>
      <c r="HH21" s="84">
        <f t="shared" si="11"/>
        <v>107.37</v>
      </c>
      <c r="HI21" s="84">
        <f t="shared" si="11"/>
        <v>107.31</v>
      </c>
      <c r="HJ21" s="84">
        <f t="shared" si="11"/>
        <v>107.83</v>
      </c>
      <c r="HK21" s="84">
        <f t="shared" si="11"/>
        <v>107.35</v>
      </c>
      <c r="HL21" s="84">
        <f t="shared" si="11"/>
        <v>107.87</v>
      </c>
      <c r="HM21" s="84">
        <f t="shared" si="11"/>
        <v>107.84</v>
      </c>
      <c r="HN21" s="84">
        <f t="shared" si="11"/>
        <v>107.51</v>
      </c>
      <c r="HO21" s="84">
        <f t="shared" si="11"/>
        <v>107.41</v>
      </c>
      <c r="HP21" s="84">
        <f t="shared" si="11"/>
        <v>107.35</v>
      </c>
      <c r="HQ21" s="328">
        <f t="shared" si="11"/>
        <v>107.35</v>
      </c>
      <c r="HR21" s="84">
        <f t="shared" si="11"/>
        <v>107.37</v>
      </c>
      <c r="HS21" s="84">
        <f t="shared" si="11"/>
        <v>107</v>
      </c>
      <c r="HT21" s="84">
        <f t="shared" si="11"/>
        <v>107.35</v>
      </c>
      <c r="HU21" s="84">
        <f t="shared" si="11"/>
        <v>108.38</v>
      </c>
      <c r="HV21" s="84">
        <f t="shared" si="11"/>
        <v>107.83</v>
      </c>
      <c r="HW21" s="84">
        <f t="shared" si="11"/>
        <v>107.31</v>
      </c>
      <c r="HX21" s="84">
        <f t="shared" si="11"/>
        <v>108.13</v>
      </c>
      <c r="HY21" s="84">
        <f t="shared" si="11"/>
        <v>108.43</v>
      </c>
      <c r="HZ21" s="84">
        <f t="shared" si="11"/>
        <v>108.13</v>
      </c>
      <c r="IA21" s="84">
        <f t="shared" si="11"/>
        <v>108.03</v>
      </c>
      <c r="IB21" s="84">
        <f t="shared" si="11"/>
        <v>108.03</v>
      </c>
      <c r="IC21" s="84">
        <f t="shared" si="11"/>
        <v>108.02</v>
      </c>
      <c r="ID21" s="84">
        <f t="shared" si="11"/>
        <v>107.33</v>
      </c>
      <c r="IE21" s="328">
        <f t="shared" si="11"/>
        <v>107.71</v>
      </c>
      <c r="IF21" s="84">
        <f t="shared" si="11"/>
        <v>107.31</v>
      </c>
      <c r="IG21" s="84">
        <f t="shared" si="11"/>
        <v>107.28</v>
      </c>
      <c r="IH21" s="84">
        <f t="shared" si="11"/>
        <v>107.67</v>
      </c>
      <c r="II21" s="84">
        <f t="shared" si="11"/>
        <v>107.42</v>
      </c>
      <c r="IJ21" s="84">
        <f t="shared" si="11"/>
        <v>107.5</v>
      </c>
      <c r="IK21" s="84">
        <f t="shared" si="11"/>
        <v>107.58</v>
      </c>
      <c r="IL21" s="84">
        <f t="shared" si="11"/>
        <v>107.36</v>
      </c>
      <c r="IM21" s="84">
        <f t="shared" si="11"/>
        <v>109.92</v>
      </c>
      <c r="IN21" s="84">
        <f t="shared" si="11"/>
        <v>109.09</v>
      </c>
      <c r="IO21" s="84">
        <f t="shared" si="11"/>
        <v>107</v>
      </c>
      <c r="IP21" s="84">
        <f t="shared" si="11"/>
        <v>107.32</v>
      </c>
      <c r="IQ21" s="84">
        <f t="shared" si="11"/>
        <v>107.36</v>
      </c>
      <c r="IR21" s="84">
        <f t="shared" si="11"/>
        <v>107</v>
      </c>
      <c r="IS21" s="328">
        <f t="shared" si="11"/>
        <v>107.53</v>
      </c>
      <c r="IT21" s="84">
        <f t="shared" si="11"/>
        <v>107.85</v>
      </c>
      <c r="IU21" s="84">
        <f t="shared" si="11"/>
        <v>107.53</v>
      </c>
      <c r="IV21" s="84">
        <f t="shared" si="11"/>
        <v>108.82</v>
      </c>
    </row>
    <row r="22" spans="1:256" ht="27" hidden="1" thickTop="1">
      <c r="A22" s="1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 t="s">
        <v>819</v>
      </c>
      <c r="O22" s="330"/>
      <c r="P22" s="85"/>
      <c r="Q22" s="85"/>
      <c r="R22" s="85"/>
      <c r="S22" s="85" t="s">
        <v>819</v>
      </c>
      <c r="T22" s="85"/>
      <c r="U22" s="85" t="s">
        <v>819</v>
      </c>
      <c r="V22" s="85"/>
      <c r="W22" s="85" t="s">
        <v>819</v>
      </c>
      <c r="X22" s="85" t="s">
        <v>819</v>
      </c>
      <c r="Y22" s="85"/>
      <c r="Z22" s="85"/>
      <c r="AA22" s="85"/>
      <c r="AB22" s="85" t="s">
        <v>819</v>
      </c>
      <c r="AC22" s="330" t="s">
        <v>819</v>
      </c>
      <c r="AD22" s="85" t="s">
        <v>819</v>
      </c>
      <c r="AE22" s="85"/>
      <c r="AF22" s="85"/>
      <c r="AG22" s="130"/>
      <c r="AH22" s="85" t="s">
        <v>819</v>
      </c>
      <c r="AI22" s="85"/>
      <c r="AJ22" s="85"/>
      <c r="AK22" s="85" t="s">
        <v>819</v>
      </c>
      <c r="AL22" s="85"/>
      <c r="AM22" s="85"/>
      <c r="AN22" s="85" t="s">
        <v>819</v>
      </c>
      <c r="AO22" s="85" t="s">
        <v>819</v>
      </c>
      <c r="AP22" s="85" t="s">
        <v>819</v>
      </c>
      <c r="AQ22" s="330" t="s">
        <v>819</v>
      </c>
      <c r="AR22" s="85"/>
      <c r="AS22" s="85" t="s">
        <v>819</v>
      </c>
      <c r="AT22" s="85" t="s">
        <v>819</v>
      </c>
      <c r="AU22" s="85"/>
      <c r="AV22" s="85"/>
      <c r="AW22" s="130"/>
      <c r="AX22" s="85"/>
      <c r="AY22" s="85" t="s">
        <v>819</v>
      </c>
      <c r="AZ22" s="85" t="s">
        <v>819</v>
      </c>
      <c r="BA22" s="85" t="s">
        <v>819</v>
      </c>
      <c r="BB22" s="85" t="s">
        <v>819</v>
      </c>
      <c r="BC22" s="85" t="s">
        <v>819</v>
      </c>
      <c r="BD22" s="85" t="s">
        <v>819</v>
      </c>
      <c r="BE22" s="330"/>
      <c r="BF22" s="85" t="s">
        <v>819</v>
      </c>
      <c r="BG22" s="85" t="s">
        <v>819</v>
      </c>
      <c r="BH22" s="85"/>
      <c r="BI22" s="85"/>
      <c r="BJ22" s="85"/>
      <c r="BK22" s="85"/>
      <c r="BL22" s="85"/>
      <c r="BM22" s="130"/>
      <c r="BN22" s="85"/>
      <c r="BO22" s="85" t="s">
        <v>819</v>
      </c>
      <c r="BP22" s="85" t="s">
        <v>819</v>
      </c>
      <c r="BQ22" s="85"/>
      <c r="BR22" s="85"/>
      <c r="BS22" s="330"/>
      <c r="BT22" s="85" t="s">
        <v>819</v>
      </c>
      <c r="BU22" s="85"/>
      <c r="BV22" s="85"/>
      <c r="BW22" s="85"/>
      <c r="BX22" s="85" t="s">
        <v>819</v>
      </c>
      <c r="BY22" s="85"/>
      <c r="BZ22" s="85"/>
      <c r="CA22" s="85"/>
      <c r="CB22" s="85"/>
      <c r="CC22" s="130"/>
      <c r="CD22" s="85"/>
      <c r="CE22" s="85" t="s">
        <v>819</v>
      </c>
      <c r="CF22" s="85" t="s">
        <v>819</v>
      </c>
      <c r="CG22" s="330"/>
      <c r="CH22" s="85" t="s">
        <v>819</v>
      </c>
      <c r="CI22" s="85"/>
      <c r="CJ22" s="85"/>
      <c r="CK22" s="85" t="s">
        <v>819</v>
      </c>
      <c r="CL22" s="85"/>
      <c r="CM22" s="85" t="s">
        <v>819</v>
      </c>
      <c r="CN22" s="85" t="s">
        <v>819</v>
      </c>
      <c r="CO22" s="85" t="s">
        <v>819</v>
      </c>
      <c r="CP22" s="85"/>
      <c r="CQ22" s="85"/>
      <c r="CR22" s="85"/>
      <c r="CS22" s="130"/>
      <c r="CT22" s="85"/>
      <c r="CU22" s="330"/>
      <c r="CV22" s="85"/>
      <c r="CW22" s="85"/>
      <c r="CX22" s="85"/>
      <c r="CY22" s="85"/>
      <c r="CZ22" s="85"/>
      <c r="DA22" s="85"/>
      <c r="DB22" s="85"/>
      <c r="DC22" s="85"/>
      <c r="DD22" s="85" t="s">
        <v>819</v>
      </c>
      <c r="DE22" s="85"/>
      <c r="DF22" s="85"/>
      <c r="DG22" s="85"/>
      <c r="DH22" s="85" t="s">
        <v>819</v>
      </c>
      <c r="DI22" s="330"/>
      <c r="DJ22" s="377"/>
      <c r="DK22" s="85"/>
      <c r="DL22" s="85"/>
      <c r="DM22" s="85"/>
      <c r="DN22" s="85" t="s">
        <v>819</v>
      </c>
      <c r="DO22" s="85"/>
      <c r="DP22" s="85" t="s">
        <v>819</v>
      </c>
      <c r="DQ22" s="85"/>
      <c r="DR22" s="85" t="s">
        <v>819</v>
      </c>
      <c r="DS22" s="85"/>
      <c r="DT22" s="85" t="s">
        <v>819</v>
      </c>
      <c r="DU22" s="85"/>
      <c r="DV22" s="85" t="s">
        <v>819</v>
      </c>
      <c r="DW22" s="330"/>
      <c r="DX22" s="85"/>
      <c r="DY22" s="85"/>
      <c r="DZ22" s="85"/>
      <c r="EA22" s="85"/>
      <c r="EB22" s="85"/>
      <c r="EC22" s="85" t="s">
        <v>819</v>
      </c>
      <c r="ED22" s="85"/>
      <c r="EE22" s="85"/>
      <c r="EF22" s="85"/>
      <c r="EG22" s="85" t="s">
        <v>819</v>
      </c>
      <c r="EH22" s="85"/>
      <c r="EI22" s="85"/>
      <c r="EJ22" s="85"/>
      <c r="EK22" s="330"/>
      <c r="EL22" s="85" t="s">
        <v>819</v>
      </c>
      <c r="EM22" s="85" t="s">
        <v>819</v>
      </c>
      <c r="EN22" s="85"/>
      <c r="EO22" s="130" t="s">
        <v>819</v>
      </c>
      <c r="EP22" s="85"/>
      <c r="EQ22" s="85" t="s">
        <v>819</v>
      </c>
      <c r="ER22" s="85"/>
      <c r="ES22" s="85" t="s">
        <v>819</v>
      </c>
      <c r="ET22" s="85"/>
      <c r="EU22" s="85"/>
      <c r="EV22" s="85"/>
      <c r="EW22" s="85"/>
      <c r="EX22" s="85"/>
      <c r="EY22" s="330"/>
      <c r="EZ22" s="85" t="s">
        <v>819</v>
      </c>
      <c r="FA22" s="85" t="s">
        <v>819</v>
      </c>
      <c r="FB22" s="85"/>
      <c r="FC22" s="85"/>
      <c r="FD22" s="85"/>
      <c r="FE22" s="130" t="s">
        <v>819</v>
      </c>
      <c r="FF22" s="85"/>
      <c r="FG22" s="85" t="s">
        <v>819</v>
      </c>
      <c r="FH22" s="85" t="s">
        <v>819</v>
      </c>
      <c r="FI22" s="85" t="s">
        <v>819</v>
      </c>
      <c r="FJ22" s="85" t="s">
        <v>819</v>
      </c>
      <c r="FK22" s="85"/>
      <c r="FL22" s="85"/>
      <c r="FM22" s="330"/>
      <c r="FN22" s="85"/>
      <c r="FO22" s="85"/>
      <c r="FP22" s="85"/>
      <c r="FQ22" s="85"/>
      <c r="FR22" s="85"/>
      <c r="FS22" s="85" t="s">
        <v>819</v>
      </c>
      <c r="FT22" s="85"/>
      <c r="FU22" s="130"/>
      <c r="FV22" s="85" t="s">
        <v>819</v>
      </c>
      <c r="FW22" s="85"/>
      <c r="FX22" s="85"/>
      <c r="FY22" s="85" t="s">
        <v>819</v>
      </c>
      <c r="FZ22" s="85" t="s">
        <v>819</v>
      </c>
      <c r="GA22" s="330"/>
      <c r="GB22" s="85" t="s">
        <v>819</v>
      </c>
      <c r="GC22" s="85"/>
      <c r="GD22" s="85" t="s">
        <v>819</v>
      </c>
      <c r="GE22" s="85" t="s">
        <v>819</v>
      </c>
      <c r="GF22" s="85"/>
      <c r="GG22" s="85"/>
      <c r="GH22" s="85"/>
      <c r="GI22" s="85"/>
      <c r="GJ22" s="85"/>
      <c r="GK22" s="130" t="s">
        <v>819</v>
      </c>
      <c r="GL22" s="85" t="s">
        <v>819</v>
      </c>
      <c r="GM22" s="85"/>
      <c r="GN22" s="85"/>
      <c r="GO22" s="330"/>
      <c r="GP22" s="85"/>
      <c r="GQ22" s="85"/>
      <c r="GR22" s="85"/>
      <c r="GS22" s="85" t="s">
        <v>819</v>
      </c>
      <c r="GT22" s="85" t="s">
        <v>819</v>
      </c>
      <c r="GU22" s="85"/>
      <c r="GV22" s="85"/>
      <c r="GW22" s="85"/>
      <c r="GX22" s="85"/>
      <c r="GY22" s="85" t="s">
        <v>819</v>
      </c>
      <c r="GZ22" s="85"/>
      <c r="HA22" s="130" t="s">
        <v>819</v>
      </c>
      <c r="HB22" s="85"/>
      <c r="HC22" s="330" t="s">
        <v>819</v>
      </c>
      <c r="HD22" s="85" t="s">
        <v>819</v>
      </c>
      <c r="HE22" s="85"/>
      <c r="HF22" s="85" t="s">
        <v>819</v>
      </c>
      <c r="HG22" s="85"/>
      <c r="HH22" s="85"/>
      <c r="HI22" s="85"/>
      <c r="HJ22" s="85"/>
      <c r="HK22" s="85"/>
      <c r="HL22" s="85" t="s">
        <v>819</v>
      </c>
      <c r="HM22" s="85" t="s">
        <v>819</v>
      </c>
      <c r="HN22" s="85"/>
      <c r="HO22" s="85"/>
      <c r="HP22" s="85"/>
      <c r="HQ22" s="330"/>
      <c r="HR22" s="85"/>
      <c r="HS22" s="85" t="s">
        <v>819</v>
      </c>
      <c r="HT22" s="85"/>
      <c r="HU22" s="85"/>
      <c r="HV22" s="85"/>
      <c r="HW22" s="85" t="s">
        <v>819</v>
      </c>
      <c r="HX22" s="85"/>
      <c r="HY22" s="85"/>
      <c r="HZ22" s="85"/>
      <c r="IA22" s="85"/>
      <c r="IB22" s="85" t="s">
        <v>819</v>
      </c>
      <c r="IC22" s="85"/>
      <c r="ID22" s="85" t="s">
        <v>819</v>
      </c>
      <c r="IE22" s="330"/>
      <c r="IF22" s="85" t="s">
        <v>819</v>
      </c>
      <c r="IG22" s="85"/>
      <c r="IH22" s="85"/>
      <c r="II22" s="85"/>
      <c r="IJ22" s="85"/>
      <c r="IK22" s="85"/>
      <c r="IL22" s="85"/>
      <c r="IM22" s="85" t="s">
        <v>819</v>
      </c>
      <c r="IN22" s="85"/>
      <c r="IO22" s="85" t="s">
        <v>819</v>
      </c>
      <c r="IP22" s="85"/>
      <c r="IQ22" s="85"/>
      <c r="IR22" s="85" t="s">
        <v>819</v>
      </c>
      <c r="IS22" s="330"/>
      <c r="IT22" s="85" t="s">
        <v>819</v>
      </c>
      <c r="IU22" s="85"/>
      <c r="IV22" s="86"/>
    </row>
    <row r="23" spans="1:256" ht="27" thickTop="1">
      <c r="A23" s="187" t="s">
        <v>820</v>
      </c>
      <c r="B23" s="87">
        <f>B21</f>
        <v>107.31</v>
      </c>
      <c r="C23" s="87">
        <f aca="true" t="shared" si="12" ref="C23:BN23">C21</f>
        <v>107.82</v>
      </c>
      <c r="D23" s="87">
        <f t="shared" si="12"/>
        <v>107.92</v>
      </c>
      <c r="E23" s="87">
        <f t="shared" si="12"/>
        <v>108.27</v>
      </c>
      <c r="F23" s="87">
        <f t="shared" si="12"/>
        <v>107.87</v>
      </c>
      <c r="G23" s="87">
        <f t="shared" si="12"/>
        <v>107.7</v>
      </c>
      <c r="H23" s="87">
        <f t="shared" si="12"/>
        <v>107.31</v>
      </c>
      <c r="I23" s="87">
        <f t="shared" si="12"/>
        <v>109.03</v>
      </c>
      <c r="J23" s="87">
        <f>J19</f>
        <v>107</v>
      </c>
      <c r="K23" s="87">
        <f t="shared" si="12"/>
        <v>0</v>
      </c>
      <c r="L23" s="87">
        <f t="shared" si="12"/>
        <v>107.27</v>
      </c>
      <c r="M23" s="87">
        <f t="shared" si="12"/>
        <v>107.27</v>
      </c>
      <c r="N23" s="87">
        <f>N19</f>
        <v>107</v>
      </c>
      <c r="O23" s="327">
        <f t="shared" si="12"/>
        <v>107.42</v>
      </c>
      <c r="P23" s="87">
        <f t="shared" si="12"/>
        <v>0</v>
      </c>
      <c r="Q23" s="87">
        <f t="shared" si="12"/>
        <v>107.37</v>
      </c>
      <c r="R23" s="87">
        <f t="shared" si="12"/>
        <v>107.27</v>
      </c>
      <c r="S23" s="87">
        <f>S19</f>
        <v>107</v>
      </c>
      <c r="T23" s="87">
        <f t="shared" si="12"/>
        <v>107.27</v>
      </c>
      <c r="U23" s="87">
        <f>U19</f>
        <v>107</v>
      </c>
      <c r="V23" s="87">
        <f t="shared" si="12"/>
        <v>107.41</v>
      </c>
      <c r="W23" s="87">
        <f>W19</f>
        <v>107</v>
      </c>
      <c r="X23" s="87">
        <f>X19</f>
        <v>107</v>
      </c>
      <c r="Y23" s="87">
        <f t="shared" si="12"/>
        <v>0</v>
      </c>
      <c r="Z23" s="87">
        <f t="shared" si="12"/>
        <v>107.77</v>
      </c>
      <c r="AA23" s="87">
        <f t="shared" si="12"/>
        <v>107.87</v>
      </c>
      <c r="AB23" s="87">
        <f>AB19</f>
        <v>107</v>
      </c>
      <c r="AC23" s="327">
        <f>AC19</f>
        <v>107</v>
      </c>
      <c r="AD23" s="87">
        <f>AD19</f>
        <v>107</v>
      </c>
      <c r="AE23" s="87">
        <f t="shared" si="12"/>
        <v>109.24</v>
      </c>
      <c r="AF23" s="87">
        <f t="shared" si="12"/>
        <v>108</v>
      </c>
      <c r="AG23" s="87">
        <f t="shared" si="12"/>
        <v>107.5</v>
      </c>
      <c r="AH23" s="87">
        <f>AH19</f>
        <v>107</v>
      </c>
      <c r="AI23" s="87">
        <f t="shared" si="12"/>
        <v>107.35</v>
      </c>
      <c r="AJ23" s="87">
        <f t="shared" si="12"/>
        <v>107.27</v>
      </c>
      <c r="AK23" s="87">
        <f>AK19</f>
        <v>107</v>
      </c>
      <c r="AL23" s="87">
        <f t="shared" si="12"/>
        <v>107.56</v>
      </c>
      <c r="AM23" s="87">
        <f t="shared" si="12"/>
        <v>107.27</v>
      </c>
      <c r="AN23" s="87">
        <f>AN19</f>
        <v>107</v>
      </c>
      <c r="AO23" s="87">
        <f>AO19</f>
        <v>107</v>
      </c>
      <c r="AP23" s="87">
        <f>AP19</f>
        <v>107</v>
      </c>
      <c r="AQ23" s="327">
        <f>AQ19</f>
        <v>107</v>
      </c>
      <c r="AR23" s="87">
        <f t="shared" si="12"/>
        <v>107.27</v>
      </c>
      <c r="AS23" s="87">
        <f>AS19</f>
        <v>107</v>
      </c>
      <c r="AT23" s="87">
        <f>AT19</f>
        <v>107</v>
      </c>
      <c r="AU23" s="87">
        <f t="shared" si="12"/>
        <v>107.78</v>
      </c>
      <c r="AV23" s="87">
        <f t="shared" si="12"/>
        <v>107.87</v>
      </c>
      <c r="AW23" s="87">
        <f t="shared" si="12"/>
        <v>107.87</v>
      </c>
      <c r="AX23" s="87">
        <f t="shared" si="12"/>
        <v>107.83</v>
      </c>
      <c r="AY23" s="87">
        <f>AY19</f>
        <v>107</v>
      </c>
      <c r="AZ23" s="87">
        <f>AZ19</f>
        <v>107</v>
      </c>
      <c r="BA23" s="87">
        <f>BA21-BA20</f>
        <v>107</v>
      </c>
      <c r="BB23" s="87">
        <f>BB19</f>
        <v>107</v>
      </c>
      <c r="BC23" s="87">
        <f>BC19</f>
        <v>107</v>
      </c>
      <c r="BD23" s="87">
        <f>BD19</f>
        <v>107</v>
      </c>
      <c r="BE23" s="327">
        <f t="shared" si="12"/>
        <v>107.83</v>
      </c>
      <c r="BF23" s="87">
        <f>BF19</f>
        <v>107</v>
      </c>
      <c r="BG23" s="87">
        <f>BG19</f>
        <v>107</v>
      </c>
      <c r="BH23" s="87">
        <f t="shared" si="12"/>
        <v>107.27</v>
      </c>
      <c r="BI23" s="87">
        <f t="shared" si="12"/>
        <v>107.31</v>
      </c>
      <c r="BJ23" s="87">
        <f t="shared" si="12"/>
        <v>107.49</v>
      </c>
      <c r="BK23" s="87">
        <f t="shared" si="12"/>
        <v>107.41</v>
      </c>
      <c r="BL23" s="87">
        <f t="shared" si="12"/>
        <v>107.31</v>
      </c>
      <c r="BM23" s="87">
        <f t="shared" si="12"/>
        <v>107.35</v>
      </c>
      <c r="BN23" s="87">
        <f t="shared" si="12"/>
        <v>107.64</v>
      </c>
      <c r="BO23" s="87">
        <f>BO19</f>
        <v>107</v>
      </c>
      <c r="BP23" s="87">
        <f>BP19</f>
        <v>107</v>
      </c>
      <c r="BQ23" s="87">
        <f aca="true" t="shared" si="13" ref="BQ23:EB23">BQ21</f>
        <v>107.32</v>
      </c>
      <c r="BR23" s="87">
        <f t="shared" si="13"/>
        <v>107.82</v>
      </c>
      <c r="BS23" s="327">
        <f t="shared" si="13"/>
        <v>107.46</v>
      </c>
      <c r="BT23" s="87">
        <f>BT19</f>
        <v>107</v>
      </c>
      <c r="BU23" s="87">
        <f t="shared" si="13"/>
        <v>107.36</v>
      </c>
      <c r="BV23" s="87">
        <f t="shared" si="13"/>
        <v>107.66</v>
      </c>
      <c r="BW23" s="87">
        <f t="shared" si="13"/>
        <v>107.31</v>
      </c>
      <c r="BX23" s="87">
        <f>BX19</f>
        <v>107</v>
      </c>
      <c r="BY23" s="87">
        <f t="shared" si="13"/>
        <v>107.31</v>
      </c>
      <c r="BZ23" s="87">
        <f t="shared" si="13"/>
        <v>107.5</v>
      </c>
      <c r="CA23" s="87">
        <f t="shared" si="13"/>
        <v>107.4</v>
      </c>
      <c r="CB23" s="87">
        <f t="shared" si="13"/>
        <v>107.38</v>
      </c>
      <c r="CC23" s="87">
        <f t="shared" si="13"/>
        <v>107.5</v>
      </c>
      <c r="CD23" s="87">
        <f t="shared" si="13"/>
        <v>107.27</v>
      </c>
      <c r="CE23" s="87">
        <f>CE19</f>
        <v>107</v>
      </c>
      <c r="CF23" s="87">
        <f>CF19</f>
        <v>107</v>
      </c>
      <c r="CG23" s="327">
        <f t="shared" si="13"/>
        <v>107.4</v>
      </c>
      <c r="CH23" s="87">
        <f>CH19</f>
        <v>107</v>
      </c>
      <c r="CI23" s="87">
        <f t="shared" si="13"/>
        <v>107.29</v>
      </c>
      <c r="CJ23" s="87">
        <f t="shared" si="13"/>
        <v>107.31</v>
      </c>
      <c r="CK23" s="87">
        <f>CK19</f>
        <v>107</v>
      </c>
      <c r="CL23" s="87">
        <f t="shared" si="13"/>
        <v>107.27</v>
      </c>
      <c r="CM23" s="87">
        <f>CM19</f>
        <v>107</v>
      </c>
      <c r="CN23" s="87">
        <f>CN19</f>
        <v>107</v>
      </c>
      <c r="CO23" s="87">
        <f>CO19</f>
        <v>107</v>
      </c>
      <c r="CP23" s="87">
        <f t="shared" si="13"/>
        <v>107.27</v>
      </c>
      <c r="CQ23" s="87">
        <f t="shared" si="13"/>
        <v>107.68</v>
      </c>
      <c r="CR23" s="87">
        <f t="shared" si="13"/>
        <v>107.6</v>
      </c>
      <c r="CS23" s="87">
        <f t="shared" si="13"/>
        <v>107.27</v>
      </c>
      <c r="CT23" s="87">
        <f t="shared" si="13"/>
        <v>107.77</v>
      </c>
      <c r="CU23" s="327">
        <f t="shared" si="13"/>
        <v>107.53</v>
      </c>
      <c r="CV23" s="87">
        <f t="shared" si="13"/>
        <v>107.47</v>
      </c>
      <c r="CW23" s="87">
        <f t="shared" si="13"/>
        <v>107.27</v>
      </c>
      <c r="CX23" s="87">
        <f t="shared" si="13"/>
        <v>107.27</v>
      </c>
      <c r="CY23" s="87">
        <f t="shared" si="13"/>
        <v>107.27</v>
      </c>
      <c r="CZ23" s="87">
        <f t="shared" si="13"/>
        <v>107.53</v>
      </c>
      <c r="DA23" s="87">
        <f t="shared" si="13"/>
        <v>107.32</v>
      </c>
      <c r="DB23" s="87">
        <f t="shared" si="13"/>
        <v>107.4</v>
      </c>
      <c r="DC23" s="87">
        <f t="shared" si="13"/>
        <v>107.47</v>
      </c>
      <c r="DD23" s="87">
        <f>DD19</f>
        <v>107</v>
      </c>
      <c r="DE23" s="87">
        <f t="shared" si="13"/>
        <v>107.31</v>
      </c>
      <c r="DF23" s="87">
        <f t="shared" si="13"/>
        <v>107.31</v>
      </c>
      <c r="DG23" s="87">
        <f t="shared" si="13"/>
        <v>107.65</v>
      </c>
      <c r="DH23" s="87">
        <f>DH19</f>
        <v>107</v>
      </c>
      <c r="DI23" s="327">
        <f t="shared" si="13"/>
        <v>107.82</v>
      </c>
      <c r="DJ23" s="375">
        <f t="shared" si="13"/>
        <v>107.46</v>
      </c>
      <c r="DK23" s="87">
        <f t="shared" si="13"/>
        <v>108.01</v>
      </c>
      <c r="DL23" s="87">
        <f t="shared" si="13"/>
        <v>108.42</v>
      </c>
      <c r="DM23" s="87">
        <f t="shared" si="13"/>
        <v>107.38</v>
      </c>
      <c r="DN23" s="87">
        <f>DN19</f>
        <v>107</v>
      </c>
      <c r="DO23" s="87">
        <f t="shared" si="13"/>
        <v>108.37</v>
      </c>
      <c r="DP23" s="87">
        <f>DP19</f>
        <v>107</v>
      </c>
      <c r="DQ23" s="87">
        <f t="shared" si="13"/>
        <v>107.76</v>
      </c>
      <c r="DR23" s="87">
        <f>DR19</f>
        <v>107</v>
      </c>
      <c r="DS23" s="87">
        <f t="shared" si="13"/>
        <v>107.31</v>
      </c>
      <c r="DT23" s="87">
        <f>DT19</f>
        <v>107</v>
      </c>
      <c r="DU23" s="87">
        <f t="shared" si="13"/>
        <v>107.87</v>
      </c>
      <c r="DV23" s="87">
        <f>DV19</f>
        <v>107</v>
      </c>
      <c r="DW23" s="327">
        <f t="shared" si="13"/>
        <v>107.63</v>
      </c>
      <c r="DX23" s="87">
        <f t="shared" si="13"/>
        <v>107.35</v>
      </c>
      <c r="DY23" s="87">
        <f t="shared" si="13"/>
        <v>107.28</v>
      </c>
      <c r="DZ23" s="87">
        <f t="shared" si="13"/>
        <v>107.27</v>
      </c>
      <c r="EA23" s="87">
        <f t="shared" si="13"/>
        <v>107.31</v>
      </c>
      <c r="EB23" s="87">
        <f t="shared" si="13"/>
        <v>107.27</v>
      </c>
      <c r="EC23" s="87">
        <f>EC19</f>
        <v>107</v>
      </c>
      <c r="ED23" s="87">
        <f aca="true" t="shared" si="14" ref="ED23:GJ23">ED21</f>
        <v>108.07</v>
      </c>
      <c r="EE23" s="87">
        <f t="shared" si="14"/>
        <v>107.28</v>
      </c>
      <c r="EF23" s="87">
        <f t="shared" si="14"/>
        <v>107.58</v>
      </c>
      <c r="EG23" s="87">
        <f>EG19</f>
        <v>107</v>
      </c>
      <c r="EH23" s="87">
        <f t="shared" si="14"/>
        <v>107.49</v>
      </c>
      <c r="EI23" s="87">
        <f t="shared" si="14"/>
        <v>107.41</v>
      </c>
      <c r="EJ23" s="87">
        <f t="shared" si="14"/>
        <v>107.39999999999999</v>
      </c>
      <c r="EK23" s="327">
        <f t="shared" si="14"/>
        <v>107.51</v>
      </c>
      <c r="EL23" s="87">
        <f>EL19</f>
        <v>107</v>
      </c>
      <c r="EM23" s="87">
        <f>EM21-EM20</f>
        <v>107</v>
      </c>
      <c r="EN23" s="87">
        <f t="shared" si="14"/>
        <v>107.27</v>
      </c>
      <c r="EO23" s="87">
        <f>EO19</f>
        <v>107</v>
      </c>
      <c r="EP23" s="87">
        <f t="shared" si="14"/>
        <v>107.58</v>
      </c>
      <c r="EQ23" s="87">
        <f>EQ19</f>
        <v>107</v>
      </c>
      <c r="ER23" s="87">
        <f t="shared" si="14"/>
        <v>109.58</v>
      </c>
      <c r="ES23" s="87">
        <f>ES21-ES20</f>
        <v>107</v>
      </c>
      <c r="ET23" s="87">
        <f t="shared" si="14"/>
        <v>107.7</v>
      </c>
      <c r="EU23" s="87">
        <f t="shared" si="14"/>
        <v>107.28</v>
      </c>
      <c r="EV23" s="87">
        <f t="shared" si="14"/>
        <v>107.98</v>
      </c>
      <c r="EW23" s="87">
        <f t="shared" si="14"/>
        <v>107.27</v>
      </c>
      <c r="EX23" s="87">
        <f t="shared" si="14"/>
        <v>107.72</v>
      </c>
      <c r="EY23" s="327">
        <f t="shared" si="14"/>
        <v>107.77</v>
      </c>
      <c r="EZ23" s="87">
        <f>EZ19</f>
        <v>107</v>
      </c>
      <c r="FA23" s="87">
        <f>FA19</f>
        <v>107</v>
      </c>
      <c r="FB23" s="87">
        <f t="shared" si="14"/>
        <v>107.34</v>
      </c>
      <c r="FC23" s="87">
        <f t="shared" si="14"/>
        <v>107.27</v>
      </c>
      <c r="FD23" s="87">
        <f t="shared" si="14"/>
        <v>107.28</v>
      </c>
      <c r="FE23" s="87">
        <f>FE19</f>
        <v>107</v>
      </c>
      <c r="FF23" s="87">
        <f t="shared" si="14"/>
        <v>107.38</v>
      </c>
      <c r="FG23" s="87">
        <f>FG19</f>
        <v>107</v>
      </c>
      <c r="FH23" s="87">
        <f>FH19</f>
        <v>107</v>
      </c>
      <c r="FI23" s="87">
        <f>FI19</f>
        <v>107</v>
      </c>
      <c r="FJ23" s="87">
        <f>FJ19</f>
        <v>107</v>
      </c>
      <c r="FK23" s="87">
        <f t="shared" si="14"/>
        <v>107.72</v>
      </c>
      <c r="FL23" s="87">
        <f t="shared" si="14"/>
        <v>107.58</v>
      </c>
      <c r="FM23" s="327">
        <f t="shared" si="14"/>
        <v>107.46</v>
      </c>
      <c r="FN23" s="87">
        <f t="shared" si="14"/>
        <v>108.42</v>
      </c>
      <c r="FO23" s="87">
        <f t="shared" si="14"/>
        <v>107.27</v>
      </c>
      <c r="FP23" s="87">
        <f t="shared" si="14"/>
        <v>107.81</v>
      </c>
      <c r="FQ23" s="87">
        <f t="shared" si="14"/>
        <v>109.35</v>
      </c>
      <c r="FR23" s="87">
        <f t="shared" si="14"/>
        <v>109.55</v>
      </c>
      <c r="FS23" s="87">
        <f>FS19</f>
        <v>107</v>
      </c>
      <c r="FT23" s="87">
        <f t="shared" si="14"/>
        <v>107.58</v>
      </c>
      <c r="FU23" s="87">
        <f t="shared" si="14"/>
        <v>107.65</v>
      </c>
      <c r="FV23" s="87">
        <f>FV19</f>
        <v>107</v>
      </c>
      <c r="FW23" s="87">
        <f t="shared" si="14"/>
        <v>107.48</v>
      </c>
      <c r="FX23" s="87">
        <f t="shared" si="14"/>
        <v>107.27</v>
      </c>
      <c r="FY23" s="87">
        <f>FY19</f>
        <v>107</v>
      </c>
      <c r="FZ23" s="87">
        <f>FZ21-FZ20</f>
        <v>107</v>
      </c>
      <c r="GA23" s="327">
        <f t="shared" si="14"/>
        <v>107.61</v>
      </c>
      <c r="GB23" s="87">
        <f>GB19</f>
        <v>107</v>
      </c>
      <c r="GC23" s="87">
        <f t="shared" si="14"/>
        <v>107.5</v>
      </c>
      <c r="GD23" s="87">
        <f>GD21-GD20</f>
        <v>107</v>
      </c>
      <c r="GE23" s="87">
        <f>GE21-GE20</f>
        <v>107</v>
      </c>
      <c r="GF23" s="87">
        <f t="shared" si="14"/>
        <v>107.36</v>
      </c>
      <c r="GG23" s="87">
        <f t="shared" si="14"/>
        <v>107.27</v>
      </c>
      <c r="GH23" s="87">
        <f t="shared" si="14"/>
        <v>107.24</v>
      </c>
      <c r="GI23" s="87">
        <f t="shared" si="14"/>
        <v>107.27</v>
      </c>
      <c r="GJ23" s="87">
        <f t="shared" si="14"/>
        <v>107.56</v>
      </c>
      <c r="GK23" s="87">
        <f>GK19</f>
        <v>107</v>
      </c>
      <c r="GL23" s="87">
        <f>GL21-GL20</f>
        <v>107</v>
      </c>
      <c r="GM23" s="87">
        <f aca="true" t="shared" si="15" ref="GM23:IV23">GM21</f>
        <v>107.97</v>
      </c>
      <c r="GN23" s="87">
        <f t="shared" si="15"/>
        <v>107.82</v>
      </c>
      <c r="GO23" s="327">
        <f t="shared" si="15"/>
        <v>107.49</v>
      </c>
      <c r="GP23" s="87">
        <f t="shared" si="15"/>
        <v>107.69</v>
      </c>
      <c r="GQ23" s="87">
        <f t="shared" si="15"/>
        <v>107.87</v>
      </c>
      <c r="GR23" s="87">
        <f t="shared" si="15"/>
        <v>107.82</v>
      </c>
      <c r="GS23" s="87">
        <f>GS19</f>
        <v>107</v>
      </c>
      <c r="GT23" s="87">
        <f>GT19</f>
        <v>107</v>
      </c>
      <c r="GU23" s="87">
        <f t="shared" si="15"/>
        <v>107.44</v>
      </c>
      <c r="GV23" s="87">
        <f t="shared" si="15"/>
        <v>107.56</v>
      </c>
      <c r="GW23" s="87">
        <f t="shared" si="15"/>
        <v>107.35</v>
      </c>
      <c r="GX23" s="87">
        <f t="shared" si="15"/>
        <v>107.27</v>
      </c>
      <c r="GY23" s="87">
        <f>GY19</f>
        <v>107</v>
      </c>
      <c r="GZ23" s="87">
        <f t="shared" si="15"/>
        <v>107.61</v>
      </c>
      <c r="HA23" s="87">
        <f>HA19</f>
        <v>107</v>
      </c>
      <c r="HB23" s="87">
        <f t="shared" si="15"/>
        <v>108.45</v>
      </c>
      <c r="HC23" s="327">
        <f>HC21-HC20</f>
        <v>107</v>
      </c>
      <c r="HD23" s="87">
        <f>HD19</f>
        <v>107</v>
      </c>
      <c r="HE23" s="87">
        <f t="shared" si="15"/>
        <v>107.3</v>
      </c>
      <c r="HF23" s="87">
        <f>HF19</f>
        <v>107</v>
      </c>
      <c r="HG23" s="87">
        <f t="shared" si="15"/>
        <v>107.85</v>
      </c>
      <c r="HH23" s="87">
        <f t="shared" si="15"/>
        <v>107.37</v>
      </c>
      <c r="HI23" s="87">
        <f t="shared" si="15"/>
        <v>107.31</v>
      </c>
      <c r="HJ23" s="87">
        <f t="shared" si="15"/>
        <v>107.83</v>
      </c>
      <c r="HK23" s="87">
        <f t="shared" si="15"/>
        <v>107.35</v>
      </c>
      <c r="HL23" s="87">
        <f t="shared" si="15"/>
        <v>107.87</v>
      </c>
      <c r="HM23" s="87">
        <f>HM19</f>
        <v>107</v>
      </c>
      <c r="HN23" s="87">
        <f t="shared" si="15"/>
        <v>107.51</v>
      </c>
      <c r="HO23" s="87">
        <f t="shared" si="15"/>
        <v>107.41</v>
      </c>
      <c r="HP23" s="87">
        <f t="shared" si="15"/>
        <v>107.35</v>
      </c>
      <c r="HQ23" s="327">
        <f t="shared" si="15"/>
        <v>107.35</v>
      </c>
      <c r="HR23" s="87">
        <f t="shared" si="15"/>
        <v>107.37</v>
      </c>
      <c r="HS23" s="87">
        <f>HS19</f>
        <v>107</v>
      </c>
      <c r="HT23" s="87">
        <f t="shared" si="15"/>
        <v>107.35</v>
      </c>
      <c r="HU23" s="87">
        <f t="shared" si="15"/>
        <v>108.38</v>
      </c>
      <c r="HV23" s="87">
        <f t="shared" si="15"/>
        <v>107.83</v>
      </c>
      <c r="HW23" s="87">
        <f>HW19</f>
        <v>107</v>
      </c>
      <c r="HX23" s="87">
        <f t="shared" si="15"/>
        <v>108.13</v>
      </c>
      <c r="HY23" s="87">
        <f t="shared" si="15"/>
        <v>108.43</v>
      </c>
      <c r="HZ23" s="87">
        <f t="shared" si="15"/>
        <v>108.13</v>
      </c>
      <c r="IA23" s="87">
        <f t="shared" si="15"/>
        <v>108.03</v>
      </c>
      <c r="IB23" s="87">
        <f>IB19</f>
        <v>107</v>
      </c>
      <c r="IC23" s="87">
        <f t="shared" si="15"/>
        <v>108.02</v>
      </c>
      <c r="ID23" s="87">
        <f>ID19</f>
        <v>107</v>
      </c>
      <c r="IE23" s="327">
        <f t="shared" si="15"/>
        <v>107.71</v>
      </c>
      <c r="IF23" s="87">
        <f>IF19</f>
        <v>107</v>
      </c>
      <c r="IG23" s="87">
        <f t="shared" si="15"/>
        <v>107.28</v>
      </c>
      <c r="IH23" s="87">
        <f t="shared" si="15"/>
        <v>107.67</v>
      </c>
      <c r="II23" s="87">
        <f t="shared" si="15"/>
        <v>107.42</v>
      </c>
      <c r="IJ23" s="87">
        <f t="shared" si="15"/>
        <v>107.5</v>
      </c>
      <c r="IK23" s="87">
        <f t="shared" si="15"/>
        <v>107.58</v>
      </c>
      <c r="IL23" s="87">
        <f t="shared" si="15"/>
        <v>107.36</v>
      </c>
      <c r="IM23" s="87">
        <f>IM19</f>
        <v>107</v>
      </c>
      <c r="IN23" s="87">
        <f t="shared" si="15"/>
        <v>109.09</v>
      </c>
      <c r="IO23" s="87">
        <f>IO21-IO20</f>
        <v>107</v>
      </c>
      <c r="IP23" s="87">
        <f t="shared" si="15"/>
        <v>107.32</v>
      </c>
      <c r="IQ23" s="87">
        <f t="shared" si="15"/>
        <v>107.36</v>
      </c>
      <c r="IR23" s="87">
        <f>IR21-IR20</f>
        <v>107</v>
      </c>
      <c r="IS23" s="327">
        <f t="shared" si="15"/>
        <v>107.53</v>
      </c>
      <c r="IT23" s="87">
        <f>IT19</f>
        <v>107</v>
      </c>
      <c r="IU23" s="87">
        <f t="shared" si="15"/>
        <v>107.53</v>
      </c>
      <c r="IV23" s="87">
        <f t="shared" si="15"/>
        <v>108.82</v>
      </c>
    </row>
    <row r="24" spans="1:256" ht="26.25">
      <c r="A24" s="188" t="s">
        <v>821</v>
      </c>
      <c r="B24" s="88">
        <v>-2.2</v>
      </c>
      <c r="C24" s="89">
        <v>-2.2</v>
      </c>
      <c r="D24" s="89">
        <v>-2.2</v>
      </c>
      <c r="E24" s="89">
        <v>-2.2</v>
      </c>
      <c r="F24" s="89">
        <v>-2.2</v>
      </c>
      <c r="G24" s="89">
        <v>-2.2</v>
      </c>
      <c r="H24" s="89">
        <v>-2.2</v>
      </c>
      <c r="I24" s="89">
        <v>-2.2</v>
      </c>
      <c r="J24" s="89">
        <v>-2.2</v>
      </c>
      <c r="K24" s="89">
        <v>0</v>
      </c>
      <c r="L24" s="89">
        <v>-2.2</v>
      </c>
      <c r="M24" s="89">
        <v>-2.2</v>
      </c>
      <c r="N24" s="89">
        <v>-2.2</v>
      </c>
      <c r="O24" s="331">
        <v>-2.2</v>
      </c>
      <c r="P24" s="89">
        <v>0</v>
      </c>
      <c r="Q24" s="89">
        <v>-2.2</v>
      </c>
      <c r="R24" s="89">
        <v>-2.2</v>
      </c>
      <c r="S24" s="89">
        <v>-2.2</v>
      </c>
      <c r="T24" s="89">
        <v>-2.2</v>
      </c>
      <c r="U24" s="89">
        <v>-2.2</v>
      </c>
      <c r="V24" s="89">
        <v>-2.2</v>
      </c>
      <c r="W24" s="89">
        <v>-2.2</v>
      </c>
      <c r="X24" s="89">
        <v>-2.2</v>
      </c>
      <c r="Y24" s="89">
        <v>0</v>
      </c>
      <c r="Z24" s="89">
        <v>-2.2</v>
      </c>
      <c r="AA24" s="89">
        <v>-2.2</v>
      </c>
      <c r="AB24" s="89">
        <v>-2.2</v>
      </c>
      <c r="AC24" s="331">
        <v>-2.2</v>
      </c>
      <c r="AD24" s="89">
        <v>-2.2</v>
      </c>
      <c r="AE24" s="89">
        <v>-2.2</v>
      </c>
      <c r="AF24" s="89">
        <v>-2.2</v>
      </c>
      <c r="AG24" s="89">
        <v>-2.2</v>
      </c>
      <c r="AH24" s="89">
        <v>-2.2</v>
      </c>
      <c r="AI24" s="89">
        <v>-2.2</v>
      </c>
      <c r="AJ24" s="89">
        <v>-2.2</v>
      </c>
      <c r="AK24" s="89">
        <v>-2.2</v>
      </c>
      <c r="AL24" s="89">
        <v>-2.2</v>
      </c>
      <c r="AM24" s="89">
        <v>-2.2</v>
      </c>
      <c r="AN24" s="89">
        <v>-2.2</v>
      </c>
      <c r="AO24" s="89">
        <v>-2.2</v>
      </c>
      <c r="AP24" s="89">
        <v>-2.2</v>
      </c>
      <c r="AQ24" s="331">
        <v>-2.2</v>
      </c>
      <c r="AR24" s="89">
        <v>-2.2</v>
      </c>
      <c r="AS24" s="89">
        <v>-2.2</v>
      </c>
      <c r="AT24" s="89">
        <v>-2.2</v>
      </c>
      <c r="AU24" s="89">
        <v>-2.2</v>
      </c>
      <c r="AV24" s="89">
        <v>-2.2</v>
      </c>
      <c r="AW24" s="89">
        <v>-2.2</v>
      </c>
      <c r="AX24" s="89">
        <v>-2.2</v>
      </c>
      <c r="AY24" s="89">
        <v>-2.2</v>
      </c>
      <c r="AZ24" s="89">
        <v>-2.2</v>
      </c>
      <c r="BA24" s="89">
        <v>-2.2</v>
      </c>
      <c r="BB24" s="89">
        <v>-2.2</v>
      </c>
      <c r="BC24" s="89">
        <v>-2.2</v>
      </c>
      <c r="BD24" s="89">
        <v>-2.2</v>
      </c>
      <c r="BE24" s="331">
        <v>-2.2</v>
      </c>
      <c r="BF24" s="89">
        <v>-2.2</v>
      </c>
      <c r="BG24" s="89">
        <v>-2.2</v>
      </c>
      <c r="BH24" s="89">
        <v>-2.2</v>
      </c>
      <c r="BI24" s="89">
        <v>-2.2</v>
      </c>
      <c r="BJ24" s="89">
        <v>-2.2</v>
      </c>
      <c r="BK24" s="89">
        <v>-2.2</v>
      </c>
      <c r="BL24" s="89">
        <v>-2.2</v>
      </c>
      <c r="BM24" s="89">
        <v>-2.2</v>
      </c>
      <c r="BN24" s="89">
        <v>-2.2</v>
      </c>
      <c r="BO24" s="89">
        <v>-2.2</v>
      </c>
      <c r="BP24" s="89">
        <v>-2.2</v>
      </c>
      <c r="BQ24" s="89">
        <v>-2.2</v>
      </c>
      <c r="BR24" s="89">
        <v>-2.2</v>
      </c>
      <c r="BS24" s="331">
        <v>-2.2</v>
      </c>
      <c r="BT24" s="89">
        <v>-2.2</v>
      </c>
      <c r="BU24" s="89">
        <v>-2.2</v>
      </c>
      <c r="BV24" s="89">
        <v>-2.2</v>
      </c>
      <c r="BW24" s="89">
        <v>-2.2</v>
      </c>
      <c r="BX24" s="89">
        <v>-2.2</v>
      </c>
      <c r="BY24" s="89">
        <v>-2.2</v>
      </c>
      <c r="BZ24" s="89">
        <v>-2.2</v>
      </c>
      <c r="CA24" s="89">
        <v>-2.2</v>
      </c>
      <c r="CB24" s="89">
        <v>-2.2</v>
      </c>
      <c r="CC24" s="89">
        <v>-2.2</v>
      </c>
      <c r="CD24" s="89">
        <v>0</v>
      </c>
      <c r="CE24" s="88">
        <v>-1.3</v>
      </c>
      <c r="CF24" s="89">
        <v>-2.2</v>
      </c>
      <c r="CG24" s="331">
        <v>-2.2</v>
      </c>
      <c r="CH24" s="89">
        <v>-2.2</v>
      </c>
      <c r="CI24" s="89">
        <v>-2.2</v>
      </c>
      <c r="CJ24" s="89">
        <v>-2.2</v>
      </c>
      <c r="CK24" s="89">
        <v>-2.2</v>
      </c>
      <c r="CL24" s="89">
        <v>-2.2</v>
      </c>
      <c r="CM24" s="89">
        <v>-2.2</v>
      </c>
      <c r="CN24" s="89">
        <v>-2.2</v>
      </c>
      <c r="CO24" s="89">
        <v>-2.2</v>
      </c>
      <c r="CP24" s="89">
        <v>-2.2</v>
      </c>
      <c r="CQ24" s="89">
        <v>-2.2</v>
      </c>
      <c r="CR24" s="89">
        <v>-2.2</v>
      </c>
      <c r="CS24" s="89">
        <v>-2.2</v>
      </c>
      <c r="CT24" s="89">
        <v>-2.2</v>
      </c>
      <c r="CU24" s="331">
        <v>-2.2</v>
      </c>
      <c r="CV24" s="89">
        <v>-2.2</v>
      </c>
      <c r="CW24" s="89">
        <v>-2.2</v>
      </c>
      <c r="CX24" s="89">
        <v>-2.2</v>
      </c>
      <c r="CY24" s="89">
        <v>-2.2</v>
      </c>
      <c r="CZ24" s="89">
        <v>-2.2</v>
      </c>
      <c r="DA24" s="89">
        <v>-2.2</v>
      </c>
      <c r="DB24" s="89">
        <v>-2.2</v>
      </c>
      <c r="DC24" s="89">
        <v>-2.2</v>
      </c>
      <c r="DD24" s="89">
        <v>-2.2</v>
      </c>
      <c r="DE24" s="89">
        <v>-2.2</v>
      </c>
      <c r="DF24" s="89">
        <v>-2.2</v>
      </c>
      <c r="DG24" s="89">
        <v>-2.2</v>
      </c>
      <c r="DH24" s="89">
        <v>-2.2</v>
      </c>
      <c r="DI24" s="331">
        <v>-2.2</v>
      </c>
      <c r="DJ24" s="394">
        <v>-2.2</v>
      </c>
      <c r="DK24" s="89">
        <v>-2.2</v>
      </c>
      <c r="DL24" s="89">
        <v>-2.2</v>
      </c>
      <c r="DM24" s="89">
        <v>-2.2</v>
      </c>
      <c r="DN24" s="89">
        <v>-2.2</v>
      </c>
      <c r="DO24" s="89">
        <v>-2.2</v>
      </c>
      <c r="DP24" s="89">
        <v>-2.2</v>
      </c>
      <c r="DQ24" s="89">
        <v>-2.2</v>
      </c>
      <c r="DR24" s="89">
        <v>-2.2</v>
      </c>
      <c r="DS24" s="89">
        <v>-2.2</v>
      </c>
      <c r="DT24" s="89">
        <v>-2.2</v>
      </c>
      <c r="DU24" s="89">
        <v>-2.2</v>
      </c>
      <c r="DV24" s="89">
        <v>-2.2</v>
      </c>
      <c r="DW24" s="331">
        <v>-2.2</v>
      </c>
      <c r="DX24" s="89">
        <v>-2.2</v>
      </c>
      <c r="DY24" s="89">
        <v>-2.2</v>
      </c>
      <c r="DZ24" s="89">
        <v>-2.2</v>
      </c>
      <c r="EA24" s="89">
        <v>-2.2</v>
      </c>
      <c r="EB24" s="89">
        <v>-2.2</v>
      </c>
      <c r="EC24" s="89">
        <v>-2.2</v>
      </c>
      <c r="ED24" s="89">
        <v>-2.2</v>
      </c>
      <c r="EE24" s="89">
        <v>-2.2</v>
      </c>
      <c r="EF24" s="89">
        <v>-2.2</v>
      </c>
      <c r="EG24" s="89">
        <v>-2.2</v>
      </c>
      <c r="EH24" s="89">
        <v>-2.2</v>
      </c>
      <c r="EI24" s="89">
        <v>-2.2</v>
      </c>
      <c r="EJ24" s="89"/>
      <c r="EK24" s="331">
        <v>-2.2</v>
      </c>
      <c r="EL24" s="89">
        <v>-2.2</v>
      </c>
      <c r="EM24" s="89">
        <v>-2.2</v>
      </c>
      <c r="EN24" s="89">
        <v>-2.2</v>
      </c>
      <c r="EO24" s="89">
        <v>-2.2</v>
      </c>
      <c r="EP24" s="89">
        <v>-2.2</v>
      </c>
      <c r="EQ24" s="89">
        <v>-2.2</v>
      </c>
      <c r="ER24" s="90">
        <v>-2.2</v>
      </c>
      <c r="ES24" s="90">
        <v>-2.2</v>
      </c>
      <c r="ET24" s="89">
        <v>-2.2</v>
      </c>
      <c r="EU24" s="89">
        <v>-2.2</v>
      </c>
      <c r="EV24" s="89">
        <v>-2.2</v>
      </c>
      <c r="EW24" s="89">
        <v>-2.2</v>
      </c>
      <c r="EX24" s="89">
        <v>-2.2</v>
      </c>
      <c r="EY24" s="331">
        <v>-2.2</v>
      </c>
      <c r="EZ24" s="89">
        <v>-2.2</v>
      </c>
      <c r="FA24" s="89">
        <v>-2.2</v>
      </c>
      <c r="FB24" s="89">
        <v>-2.2</v>
      </c>
      <c r="FC24" s="89">
        <v>-2.2</v>
      </c>
      <c r="FD24" s="89">
        <v>-2.2</v>
      </c>
      <c r="FE24" s="89">
        <v>-2.2</v>
      </c>
      <c r="FF24" s="90">
        <v>-2.2</v>
      </c>
      <c r="FG24" s="89">
        <v>-2.2</v>
      </c>
      <c r="FH24" s="89">
        <v>-2.2</v>
      </c>
      <c r="FI24" s="89">
        <v>-2.2</v>
      </c>
      <c r="FJ24" s="89">
        <v>-2.2</v>
      </c>
      <c r="FK24" s="89">
        <v>-2.2</v>
      </c>
      <c r="FL24" s="89">
        <v>-2.2</v>
      </c>
      <c r="FM24" s="331">
        <v>-2.2</v>
      </c>
      <c r="FN24" s="89">
        <v>-2.2</v>
      </c>
      <c r="FO24" s="89">
        <v>-2.2</v>
      </c>
      <c r="FP24" s="89">
        <v>-2.2</v>
      </c>
      <c r="FQ24" s="89">
        <v>-2.2</v>
      </c>
      <c r="FR24" s="89">
        <v>-2.2</v>
      </c>
      <c r="FS24" s="89">
        <v>-2.2</v>
      </c>
      <c r="FT24" s="89">
        <v>-2.2</v>
      </c>
      <c r="FU24" s="89">
        <v>-2.2</v>
      </c>
      <c r="FV24" s="89">
        <v>-2.2</v>
      </c>
      <c r="FW24" s="89">
        <v>-2.2</v>
      </c>
      <c r="FX24" s="89">
        <v>-2.2</v>
      </c>
      <c r="FY24" s="89">
        <v>-2.2</v>
      </c>
      <c r="FZ24" s="89">
        <v>-2.2</v>
      </c>
      <c r="GA24" s="331">
        <v>-2.2</v>
      </c>
      <c r="GB24" s="89">
        <v>-2.2</v>
      </c>
      <c r="GC24" s="89">
        <v>-2.2</v>
      </c>
      <c r="GD24" s="89">
        <v>-2.2</v>
      </c>
      <c r="GE24" s="89">
        <v>-2.2</v>
      </c>
      <c r="GF24" s="89">
        <v>-2.2</v>
      </c>
      <c r="GG24" s="89">
        <v>-2.2</v>
      </c>
      <c r="GH24" s="89">
        <v>-2.2</v>
      </c>
      <c r="GI24" s="89">
        <v>-2.2</v>
      </c>
      <c r="GJ24" s="89">
        <v>-2.2</v>
      </c>
      <c r="GK24" s="89">
        <v>-2.2</v>
      </c>
      <c r="GL24" s="89">
        <v>-2.2</v>
      </c>
      <c r="GM24" s="89">
        <v>-2.2</v>
      </c>
      <c r="GN24" s="89">
        <v>-2.2</v>
      </c>
      <c r="GO24" s="331">
        <v>-2.2</v>
      </c>
      <c r="GP24" s="89">
        <v>-2.2</v>
      </c>
      <c r="GQ24" s="89">
        <v>-2.2</v>
      </c>
      <c r="GR24" s="89">
        <v>-2.2</v>
      </c>
      <c r="GS24" s="89">
        <v>-2.2</v>
      </c>
      <c r="GT24" s="89">
        <v>-2.2</v>
      </c>
      <c r="GU24" s="89">
        <v>-2.2</v>
      </c>
      <c r="GV24" s="89">
        <v>-2.2</v>
      </c>
      <c r="GW24" s="89">
        <v>-2.2</v>
      </c>
      <c r="GX24" s="89">
        <v>-2.2</v>
      </c>
      <c r="GY24" s="89">
        <v>-2.2</v>
      </c>
      <c r="GZ24" s="89">
        <v>-2.2</v>
      </c>
      <c r="HA24" s="89">
        <v>-2.2</v>
      </c>
      <c r="HB24" s="89">
        <v>-2.2</v>
      </c>
      <c r="HC24" s="331">
        <v>-2.2</v>
      </c>
      <c r="HD24" s="89">
        <v>-2.2</v>
      </c>
      <c r="HE24" s="89">
        <v>-2.2</v>
      </c>
      <c r="HF24" s="89">
        <v>-2.2</v>
      </c>
      <c r="HG24" s="89">
        <v>-2.2</v>
      </c>
      <c r="HH24" s="89">
        <v>-2.2</v>
      </c>
      <c r="HI24" s="89">
        <v>-2.2</v>
      </c>
      <c r="HJ24" s="89">
        <v>-2.2</v>
      </c>
      <c r="HK24" s="89">
        <v>-2.2</v>
      </c>
      <c r="HL24" s="89">
        <v>-2.2</v>
      </c>
      <c r="HM24" s="89">
        <v>-2.2</v>
      </c>
      <c r="HN24" s="89">
        <v>-2.2</v>
      </c>
      <c r="HO24" s="89">
        <v>-2.2</v>
      </c>
      <c r="HP24" s="89">
        <v>-2.2</v>
      </c>
      <c r="HQ24" s="331">
        <v>-2.2</v>
      </c>
      <c r="HR24" s="89">
        <v>-2.2</v>
      </c>
      <c r="HS24" s="89">
        <v>-2.2</v>
      </c>
      <c r="HT24" s="89">
        <v>-2.2</v>
      </c>
      <c r="HU24" s="89">
        <v>-2.2</v>
      </c>
      <c r="HV24" s="89">
        <v>-2.2</v>
      </c>
      <c r="HW24" s="89">
        <v>-2.2</v>
      </c>
      <c r="HX24" s="89">
        <v>-2.2</v>
      </c>
      <c r="HY24" s="89">
        <v>-2.2</v>
      </c>
      <c r="HZ24" s="89">
        <v>-2.2</v>
      </c>
      <c r="IA24" s="89">
        <v>-2.2</v>
      </c>
      <c r="IB24" s="89">
        <v>-2.2</v>
      </c>
      <c r="IC24" s="89">
        <v>-2.2</v>
      </c>
      <c r="ID24" s="89">
        <v>-2.2</v>
      </c>
      <c r="IE24" s="331">
        <v>-2.2</v>
      </c>
      <c r="IF24" s="89">
        <v>-2.2</v>
      </c>
      <c r="IG24" s="89">
        <v>-2.2</v>
      </c>
      <c r="IH24" s="89">
        <v>-2.2</v>
      </c>
      <c r="II24" s="89">
        <v>-2.2</v>
      </c>
      <c r="IJ24" s="89">
        <v>-2.2</v>
      </c>
      <c r="IK24" s="89">
        <v>-2.2</v>
      </c>
      <c r="IL24" s="89">
        <v>-2.2</v>
      </c>
      <c r="IM24" s="89">
        <v>-2.2</v>
      </c>
      <c r="IN24" s="89">
        <v>-2.2</v>
      </c>
      <c r="IO24" s="89">
        <v>-2.2</v>
      </c>
      <c r="IP24" s="89">
        <v>-2.2</v>
      </c>
      <c r="IQ24" s="89">
        <v>-2.2</v>
      </c>
      <c r="IR24" s="89">
        <v>-2.2</v>
      </c>
      <c r="IS24" s="331">
        <v>-2.2</v>
      </c>
      <c r="IT24" s="89">
        <v>-2.2</v>
      </c>
      <c r="IU24" s="89">
        <v>-2.2</v>
      </c>
      <c r="IV24" s="91">
        <v>-2.2</v>
      </c>
    </row>
    <row r="25" spans="1:256" ht="26.25">
      <c r="A25" s="188" t="s">
        <v>822</v>
      </c>
      <c r="B25" s="85">
        <v>0.05</v>
      </c>
      <c r="C25" s="85">
        <v>0.05</v>
      </c>
      <c r="D25" s="85">
        <v>0.03</v>
      </c>
      <c r="E25" s="85">
        <v>0.03</v>
      </c>
      <c r="F25" s="85">
        <v>0.05</v>
      </c>
      <c r="G25" s="85">
        <v>0.03</v>
      </c>
      <c r="H25" s="85">
        <v>0.03</v>
      </c>
      <c r="I25" s="85">
        <v>0.03</v>
      </c>
      <c r="J25" s="85">
        <v>0.05</v>
      </c>
      <c r="K25" s="85">
        <v>0</v>
      </c>
      <c r="L25" s="85">
        <v>0.03</v>
      </c>
      <c r="M25" s="85">
        <v>0.03</v>
      </c>
      <c r="N25" s="85">
        <v>0.03</v>
      </c>
      <c r="O25" s="330">
        <v>0.03</v>
      </c>
      <c r="P25" s="85">
        <v>0</v>
      </c>
      <c r="Q25" s="85">
        <v>0.03</v>
      </c>
      <c r="R25" s="85">
        <v>0.03</v>
      </c>
      <c r="S25" s="85">
        <v>0.05</v>
      </c>
      <c r="T25" s="85">
        <v>0.03</v>
      </c>
      <c r="U25" s="85">
        <v>0.03</v>
      </c>
      <c r="V25" s="85">
        <v>0.03</v>
      </c>
      <c r="W25" s="85">
        <v>0.05</v>
      </c>
      <c r="X25" s="85">
        <v>0.05</v>
      </c>
      <c r="Y25" s="85">
        <v>0</v>
      </c>
      <c r="Z25" s="85">
        <v>0.05</v>
      </c>
      <c r="AA25" s="85">
        <v>0.03</v>
      </c>
      <c r="AB25" s="85">
        <v>0.05</v>
      </c>
      <c r="AC25" s="330">
        <v>0.05</v>
      </c>
      <c r="AD25" s="85">
        <v>0.05</v>
      </c>
      <c r="AE25" s="85">
        <v>0.03</v>
      </c>
      <c r="AF25" s="85">
        <v>0.03</v>
      </c>
      <c r="AG25" s="85">
        <v>0.03</v>
      </c>
      <c r="AH25" s="85">
        <v>0.05</v>
      </c>
      <c r="AI25" s="85">
        <v>0.05</v>
      </c>
      <c r="AJ25" s="85">
        <v>0.03</v>
      </c>
      <c r="AK25" s="85">
        <v>0.05</v>
      </c>
      <c r="AL25" s="85">
        <v>0.05</v>
      </c>
      <c r="AM25" s="85">
        <v>0.05</v>
      </c>
      <c r="AN25" s="85">
        <v>0.03</v>
      </c>
      <c r="AO25" s="85">
        <v>0.05</v>
      </c>
      <c r="AP25" s="85">
        <v>0.05</v>
      </c>
      <c r="AQ25" s="330">
        <v>0.03</v>
      </c>
      <c r="AR25" s="85">
        <v>0.1</v>
      </c>
      <c r="AS25" s="85">
        <v>0.05</v>
      </c>
      <c r="AT25" s="85">
        <v>0.03</v>
      </c>
      <c r="AU25" s="85">
        <v>0.03</v>
      </c>
      <c r="AV25" s="85">
        <v>0.03</v>
      </c>
      <c r="AW25" s="85">
        <v>0.03</v>
      </c>
      <c r="AX25" s="85">
        <v>0.03</v>
      </c>
      <c r="AY25" s="85">
        <v>0.03</v>
      </c>
      <c r="AZ25" s="85">
        <v>0.03</v>
      </c>
      <c r="BA25" s="85">
        <v>0.03</v>
      </c>
      <c r="BB25" s="85">
        <v>0.03</v>
      </c>
      <c r="BC25" s="85">
        <v>0.03</v>
      </c>
      <c r="BD25" s="85">
        <v>0.03</v>
      </c>
      <c r="BE25" s="330">
        <v>0.05</v>
      </c>
      <c r="BF25" s="85">
        <v>0.03</v>
      </c>
      <c r="BG25" s="85">
        <v>0.05</v>
      </c>
      <c r="BH25" s="85">
        <v>0.05</v>
      </c>
      <c r="BI25" s="85">
        <v>0.03</v>
      </c>
      <c r="BJ25" s="85">
        <v>0.03</v>
      </c>
      <c r="BK25" s="85">
        <v>0.05</v>
      </c>
      <c r="BL25" s="85">
        <v>0.05</v>
      </c>
      <c r="BM25" s="85">
        <v>0.05</v>
      </c>
      <c r="BN25" s="85">
        <v>0.03</v>
      </c>
      <c r="BO25" s="85">
        <v>0.03</v>
      </c>
      <c r="BP25" s="85">
        <v>0.05</v>
      </c>
      <c r="BQ25" s="85">
        <v>0.03</v>
      </c>
      <c r="BR25" s="85">
        <v>0.05</v>
      </c>
      <c r="BS25" s="330">
        <v>0.03</v>
      </c>
      <c r="BT25" s="85">
        <v>0.03</v>
      </c>
      <c r="BU25" s="85">
        <v>0.03</v>
      </c>
      <c r="BV25" s="85">
        <v>0.03</v>
      </c>
      <c r="BW25" s="85">
        <v>0.03</v>
      </c>
      <c r="BX25" s="85">
        <v>0.05</v>
      </c>
      <c r="BY25" s="85">
        <v>0.03</v>
      </c>
      <c r="BZ25" s="85">
        <v>0.03</v>
      </c>
      <c r="CA25" s="85">
        <v>0.05</v>
      </c>
      <c r="CB25" s="85">
        <v>0.05</v>
      </c>
      <c r="CC25" s="85">
        <v>0.03</v>
      </c>
      <c r="CD25" s="85">
        <v>0</v>
      </c>
      <c r="CE25" s="85">
        <v>0</v>
      </c>
      <c r="CF25" s="85">
        <v>0.05</v>
      </c>
      <c r="CG25" s="331">
        <v>0.03</v>
      </c>
      <c r="CH25" s="48">
        <v>0.03</v>
      </c>
      <c r="CI25" s="48">
        <v>0.03</v>
      </c>
      <c r="CJ25" s="48">
        <v>0.03</v>
      </c>
      <c r="CK25" s="48">
        <v>0.03</v>
      </c>
      <c r="CL25" s="48">
        <v>0.03</v>
      </c>
      <c r="CM25" s="89">
        <v>0.03</v>
      </c>
      <c r="CN25" s="48">
        <v>0.03</v>
      </c>
      <c r="CO25" s="48">
        <v>0.05</v>
      </c>
      <c r="CP25" s="48">
        <v>0.03</v>
      </c>
      <c r="CQ25" s="48">
        <v>0.03</v>
      </c>
      <c r="CR25" s="48">
        <v>0.05</v>
      </c>
      <c r="CS25" s="89">
        <v>0.03</v>
      </c>
      <c r="CT25" s="48">
        <v>0.03</v>
      </c>
      <c r="CU25" s="331">
        <v>0.03</v>
      </c>
      <c r="CV25" s="48">
        <v>0.03</v>
      </c>
      <c r="CW25" s="48">
        <v>0.03</v>
      </c>
      <c r="CX25" s="48">
        <v>0.03</v>
      </c>
      <c r="CY25" s="48">
        <v>0.03</v>
      </c>
      <c r="CZ25" s="48">
        <v>0.05</v>
      </c>
      <c r="DA25" s="48">
        <v>0.05</v>
      </c>
      <c r="DB25" s="89">
        <v>0.05</v>
      </c>
      <c r="DC25" s="48">
        <v>0.03</v>
      </c>
      <c r="DD25" s="48">
        <v>0.03</v>
      </c>
      <c r="DE25" s="48">
        <v>0.05</v>
      </c>
      <c r="DF25" s="48">
        <v>0.03</v>
      </c>
      <c r="DG25" s="48">
        <v>0.03</v>
      </c>
      <c r="DH25" s="48">
        <v>0.03</v>
      </c>
      <c r="DI25" s="331">
        <v>0.03</v>
      </c>
      <c r="DJ25" s="394">
        <v>0.05</v>
      </c>
      <c r="DK25" s="48">
        <v>0.05</v>
      </c>
      <c r="DL25" s="48">
        <v>0.03</v>
      </c>
      <c r="DM25" s="48">
        <v>0.05</v>
      </c>
      <c r="DN25" s="48">
        <v>0.03</v>
      </c>
      <c r="DO25" s="48">
        <v>0.03</v>
      </c>
      <c r="DP25" s="48">
        <v>0.03</v>
      </c>
      <c r="DQ25" s="89">
        <v>0.03</v>
      </c>
      <c r="DR25" s="48">
        <v>0.03</v>
      </c>
      <c r="DS25" s="48">
        <v>0.07</v>
      </c>
      <c r="DT25" s="48">
        <v>0.03</v>
      </c>
      <c r="DU25" s="48">
        <v>0.03</v>
      </c>
      <c r="DV25" s="48">
        <v>0.05</v>
      </c>
      <c r="DW25" s="331">
        <v>0.05</v>
      </c>
      <c r="DX25" s="48">
        <v>0.075</v>
      </c>
      <c r="DY25" s="89">
        <v>0.05</v>
      </c>
      <c r="DZ25" s="48">
        <v>0.05</v>
      </c>
      <c r="EA25" s="48">
        <v>0.08</v>
      </c>
      <c r="EB25" s="48">
        <v>0.05</v>
      </c>
      <c r="EC25" s="48">
        <v>0.03</v>
      </c>
      <c r="ED25" s="48">
        <v>0.05</v>
      </c>
      <c r="EE25" s="48">
        <v>0.03</v>
      </c>
      <c r="EF25" s="89">
        <v>0.03</v>
      </c>
      <c r="EG25" s="48">
        <v>0.05</v>
      </c>
      <c r="EH25" s="48">
        <v>0.05</v>
      </c>
      <c r="EI25" s="48">
        <v>0.05</v>
      </c>
      <c r="EJ25" s="48"/>
      <c r="EK25" s="331">
        <v>0.05</v>
      </c>
      <c r="EL25" s="48">
        <v>0.03</v>
      </c>
      <c r="EM25" s="48">
        <v>0.05</v>
      </c>
      <c r="EN25" s="89">
        <v>0.03</v>
      </c>
      <c r="EO25" s="89">
        <v>0.03</v>
      </c>
      <c r="EP25" s="48">
        <v>0.03</v>
      </c>
      <c r="EQ25" s="48">
        <v>0.05</v>
      </c>
      <c r="ER25" s="82">
        <v>0.03</v>
      </c>
      <c r="ES25" s="82">
        <v>0.05</v>
      </c>
      <c r="ET25" s="48">
        <v>0.05</v>
      </c>
      <c r="EU25" s="89">
        <v>0.03</v>
      </c>
      <c r="EV25" s="48">
        <v>0.03</v>
      </c>
      <c r="EW25" s="48">
        <v>0.03</v>
      </c>
      <c r="EX25" s="48">
        <v>0.05</v>
      </c>
      <c r="EY25" s="331">
        <v>0.03</v>
      </c>
      <c r="EZ25" s="48">
        <v>0.05</v>
      </c>
      <c r="FA25" s="48">
        <v>0.05</v>
      </c>
      <c r="FB25" s="48">
        <v>0.05</v>
      </c>
      <c r="FC25" s="89">
        <v>0.05</v>
      </c>
      <c r="FD25" s="48">
        <v>0.03</v>
      </c>
      <c r="FE25" s="89">
        <v>0.05</v>
      </c>
      <c r="FF25" s="82">
        <v>0.08</v>
      </c>
      <c r="FG25" s="48">
        <v>0.03</v>
      </c>
      <c r="FH25" s="48">
        <v>0.05</v>
      </c>
      <c r="FI25" s="48">
        <v>0.03</v>
      </c>
      <c r="FJ25" s="89">
        <v>0.05</v>
      </c>
      <c r="FK25" s="48">
        <v>0.05</v>
      </c>
      <c r="FL25" s="48">
        <v>0.05</v>
      </c>
      <c r="FM25" s="331">
        <v>0.03</v>
      </c>
      <c r="FN25" s="48">
        <v>0.03</v>
      </c>
      <c r="FO25" s="48">
        <v>0.03</v>
      </c>
      <c r="FP25" s="48">
        <v>0.03</v>
      </c>
      <c r="FQ25" s="48">
        <v>0.05</v>
      </c>
      <c r="FR25" s="89">
        <v>0.03</v>
      </c>
      <c r="FS25" s="48">
        <v>0.03</v>
      </c>
      <c r="FT25" s="48">
        <v>0.05</v>
      </c>
      <c r="FU25" s="89">
        <v>0.05</v>
      </c>
      <c r="FV25" s="48">
        <v>0.03</v>
      </c>
      <c r="FW25" s="48">
        <v>0.05</v>
      </c>
      <c r="FX25" s="48">
        <v>0.05</v>
      </c>
      <c r="FY25" s="89">
        <v>0.05</v>
      </c>
      <c r="FZ25" s="48">
        <v>0.03</v>
      </c>
      <c r="GA25" s="331">
        <v>0.05</v>
      </c>
      <c r="GB25" s="48">
        <v>0.06</v>
      </c>
      <c r="GC25" s="48">
        <v>0.03</v>
      </c>
      <c r="GD25" s="48">
        <v>0.05</v>
      </c>
      <c r="GE25" s="48">
        <v>0.05</v>
      </c>
      <c r="GF25" s="48">
        <v>0.05</v>
      </c>
      <c r="GG25" s="89">
        <v>0.05</v>
      </c>
      <c r="GH25" s="48">
        <v>0.06</v>
      </c>
      <c r="GI25" s="48">
        <v>0.05</v>
      </c>
      <c r="GJ25" s="48">
        <v>0.05</v>
      </c>
      <c r="GK25" s="89">
        <v>0.05</v>
      </c>
      <c r="GL25" s="48">
        <v>0.05</v>
      </c>
      <c r="GM25" s="48">
        <v>0.05</v>
      </c>
      <c r="GN25" s="89">
        <v>0.12</v>
      </c>
      <c r="GO25" s="331">
        <v>0.03</v>
      </c>
      <c r="GP25" s="48">
        <v>0.06</v>
      </c>
      <c r="GQ25" s="48">
        <v>0.05</v>
      </c>
      <c r="GR25" s="48">
        <v>0.05</v>
      </c>
      <c r="GS25" s="48">
        <v>0.05</v>
      </c>
      <c r="GT25" s="48">
        <v>0.05</v>
      </c>
      <c r="GU25" s="48">
        <v>0.05</v>
      </c>
      <c r="GV25" s="89">
        <v>0.03</v>
      </c>
      <c r="GW25" s="48">
        <v>0.08</v>
      </c>
      <c r="GX25" s="48">
        <v>0.05</v>
      </c>
      <c r="GY25" s="48">
        <v>0.05</v>
      </c>
      <c r="GZ25" s="48">
        <v>0.03</v>
      </c>
      <c r="HA25" s="89">
        <v>0.05</v>
      </c>
      <c r="HB25" s="48">
        <v>0.03</v>
      </c>
      <c r="HC25" s="331">
        <v>0.05</v>
      </c>
      <c r="HD25" s="48">
        <v>0.05</v>
      </c>
      <c r="HE25" s="48">
        <v>0.05</v>
      </c>
      <c r="HF25" s="48">
        <v>0.05</v>
      </c>
      <c r="HG25" s="48">
        <v>0.05</v>
      </c>
      <c r="HH25" s="48">
        <v>0.03</v>
      </c>
      <c r="HI25" s="48">
        <v>0.05</v>
      </c>
      <c r="HJ25" s="48">
        <v>0.05</v>
      </c>
      <c r="HK25" s="89">
        <v>0.08</v>
      </c>
      <c r="HL25" s="48">
        <v>0.03</v>
      </c>
      <c r="HM25" s="48">
        <v>0.03</v>
      </c>
      <c r="HN25" s="48">
        <v>0.05</v>
      </c>
      <c r="HO25" s="48">
        <v>0.03</v>
      </c>
      <c r="HP25" s="48">
        <v>0.05</v>
      </c>
      <c r="HQ25" s="331">
        <v>0.05</v>
      </c>
      <c r="HR25" s="89">
        <v>0.08</v>
      </c>
      <c r="HS25" s="48">
        <v>0.03</v>
      </c>
      <c r="HT25" s="48">
        <v>0.05</v>
      </c>
      <c r="HU25" s="48">
        <v>0.05</v>
      </c>
      <c r="HV25" s="48">
        <v>0.05</v>
      </c>
      <c r="HW25" s="48">
        <v>0.03</v>
      </c>
      <c r="HX25" s="48">
        <v>0.08</v>
      </c>
      <c r="HY25" s="48">
        <v>0.05</v>
      </c>
      <c r="HZ25" s="89">
        <v>0.05</v>
      </c>
      <c r="IA25" s="48">
        <v>0.05</v>
      </c>
      <c r="IB25" s="48">
        <v>0.05</v>
      </c>
      <c r="IC25" s="48">
        <v>0.05</v>
      </c>
      <c r="ID25" s="48">
        <v>0.05</v>
      </c>
      <c r="IE25" s="331">
        <v>0.05</v>
      </c>
      <c r="IF25" s="48">
        <v>0.05</v>
      </c>
      <c r="IG25" s="89">
        <v>0.05</v>
      </c>
      <c r="IH25" s="48">
        <v>0.05</v>
      </c>
      <c r="II25" s="48">
        <v>0.05</v>
      </c>
      <c r="IJ25" s="48">
        <v>0.1</v>
      </c>
      <c r="IK25" s="48">
        <v>0.05</v>
      </c>
      <c r="IL25" s="48">
        <v>0.05</v>
      </c>
      <c r="IM25" s="48">
        <v>0.05</v>
      </c>
      <c r="IN25" s="48">
        <v>0.05</v>
      </c>
      <c r="IO25" s="89">
        <v>0.05</v>
      </c>
      <c r="IP25" s="48">
        <v>0.05</v>
      </c>
      <c r="IQ25" s="48">
        <v>0.05</v>
      </c>
      <c r="IR25" s="48">
        <v>0.05</v>
      </c>
      <c r="IS25" s="331">
        <v>0.05</v>
      </c>
      <c r="IT25" s="48">
        <v>0.03</v>
      </c>
      <c r="IU25" s="48">
        <v>0.05</v>
      </c>
      <c r="IV25" s="86">
        <v>0.05</v>
      </c>
    </row>
    <row r="26" spans="1:256" ht="26.25">
      <c r="A26" s="188" t="s">
        <v>823</v>
      </c>
      <c r="B26" s="85">
        <v>0</v>
      </c>
      <c r="C26" s="85">
        <v>0</v>
      </c>
      <c r="D26" s="85">
        <v>0.05</v>
      </c>
      <c r="E26" s="85">
        <v>0.05</v>
      </c>
      <c r="F26" s="85">
        <v>0.05</v>
      </c>
      <c r="G26" s="85">
        <v>0.05</v>
      </c>
      <c r="H26" s="85">
        <v>0.05</v>
      </c>
      <c r="I26" s="85">
        <v>0.05</v>
      </c>
      <c r="J26" s="85">
        <v>0.05</v>
      </c>
      <c r="K26" s="85"/>
      <c r="L26" s="85"/>
      <c r="M26" s="85">
        <v>0.05</v>
      </c>
      <c r="N26" s="85">
        <v>0.05</v>
      </c>
      <c r="O26" s="330">
        <v>0.05</v>
      </c>
      <c r="P26" s="85"/>
      <c r="Q26" s="85">
        <v>0.05</v>
      </c>
      <c r="R26" s="85">
        <v>0.05</v>
      </c>
      <c r="S26" s="85">
        <v>0.05</v>
      </c>
      <c r="T26" s="85">
        <v>0</v>
      </c>
      <c r="U26" s="85">
        <v>0.05</v>
      </c>
      <c r="V26" s="85"/>
      <c r="W26" s="85">
        <v>0.05</v>
      </c>
      <c r="X26" s="85"/>
      <c r="Y26" s="85"/>
      <c r="Z26" s="85">
        <v>0.05</v>
      </c>
      <c r="AA26" s="85">
        <v>0.05</v>
      </c>
      <c r="AB26" s="85">
        <v>0.05</v>
      </c>
      <c r="AC26" s="330">
        <v>0.05</v>
      </c>
      <c r="AD26" s="85">
        <v>0</v>
      </c>
      <c r="AE26" s="85">
        <v>0.05</v>
      </c>
      <c r="AF26" s="85">
        <v>0.05</v>
      </c>
      <c r="AG26" s="85">
        <v>0.05</v>
      </c>
      <c r="AH26" s="85">
        <v>0.05</v>
      </c>
      <c r="AI26" s="85">
        <v>0.05</v>
      </c>
      <c r="AJ26" s="85"/>
      <c r="AK26" s="85">
        <v>0.05</v>
      </c>
      <c r="AL26" s="85">
        <v>0.05</v>
      </c>
      <c r="AM26" s="85">
        <v>0.05</v>
      </c>
      <c r="AN26" s="85"/>
      <c r="AO26" s="85">
        <v>0.03</v>
      </c>
      <c r="AP26" s="85">
        <v>0.05</v>
      </c>
      <c r="AQ26" s="330"/>
      <c r="AR26" s="85">
        <v>0.05</v>
      </c>
      <c r="AS26" s="85">
        <v>0.05</v>
      </c>
      <c r="AT26" s="85"/>
      <c r="AU26" s="85">
        <v>0.05</v>
      </c>
      <c r="AV26" s="85"/>
      <c r="AW26" s="85"/>
      <c r="AX26" s="85">
        <v>0.05</v>
      </c>
      <c r="AY26" s="85"/>
      <c r="AZ26" s="85">
        <v>0.05</v>
      </c>
      <c r="BA26" s="85"/>
      <c r="BB26" s="85">
        <v>0.05</v>
      </c>
      <c r="BC26" s="85">
        <v>0</v>
      </c>
      <c r="BD26" s="85">
        <v>0.05</v>
      </c>
      <c r="BE26" s="330">
        <v>0.05</v>
      </c>
      <c r="BF26" s="85">
        <v>0.05</v>
      </c>
      <c r="BG26" s="85">
        <v>0.05</v>
      </c>
      <c r="BH26" s="85">
        <v>0.05</v>
      </c>
      <c r="BI26" s="85">
        <v>0.05</v>
      </c>
      <c r="BJ26" s="85">
        <v>0.05</v>
      </c>
      <c r="BK26" s="85">
        <v>0.05</v>
      </c>
      <c r="BL26" s="85">
        <v>0.05</v>
      </c>
      <c r="BM26" s="85"/>
      <c r="BN26" s="85">
        <v>0.05</v>
      </c>
      <c r="BO26" s="85"/>
      <c r="BP26" s="85">
        <v>0.05</v>
      </c>
      <c r="BQ26" s="85">
        <v>0.05</v>
      </c>
      <c r="BR26" s="85"/>
      <c r="BS26" s="330">
        <v>0.05</v>
      </c>
      <c r="BT26" s="85"/>
      <c r="BU26" s="85">
        <v>0.05</v>
      </c>
      <c r="BV26" s="85"/>
      <c r="BW26" s="85">
        <v>0.05</v>
      </c>
      <c r="BX26" s="85">
        <v>0.05</v>
      </c>
      <c r="BY26" s="85"/>
      <c r="BZ26" s="85">
        <v>0.05</v>
      </c>
      <c r="CA26" s="85">
        <v>0.05</v>
      </c>
      <c r="CB26" s="85">
        <v>0.05</v>
      </c>
      <c r="CC26" s="85"/>
      <c r="CD26" s="85"/>
      <c r="CE26" s="85"/>
      <c r="CF26" s="85"/>
      <c r="CG26" s="331">
        <v>0.05</v>
      </c>
      <c r="CH26" s="48">
        <v>0.05</v>
      </c>
      <c r="CI26" s="48"/>
      <c r="CJ26" s="48">
        <v>0.05</v>
      </c>
      <c r="CK26" s="48">
        <v>0.05</v>
      </c>
      <c r="CL26" s="48">
        <v>0.05</v>
      </c>
      <c r="CM26" s="89">
        <v>0.05</v>
      </c>
      <c r="CN26" s="48">
        <v>0.05</v>
      </c>
      <c r="CO26" s="48">
        <v>0.05</v>
      </c>
      <c r="CP26" s="48">
        <v>0.05</v>
      </c>
      <c r="CQ26" s="48">
        <v>0.05</v>
      </c>
      <c r="CR26" s="48"/>
      <c r="CS26" s="89">
        <v>0.05</v>
      </c>
      <c r="CT26" s="48">
        <v>0.05</v>
      </c>
      <c r="CU26" s="331"/>
      <c r="CV26" s="48">
        <v>0.05</v>
      </c>
      <c r="CW26" s="48">
        <v>0.05</v>
      </c>
      <c r="CX26" s="48">
        <v>0.05</v>
      </c>
      <c r="CY26" s="48"/>
      <c r="CZ26" s="48"/>
      <c r="DA26" s="48">
        <v>0.05</v>
      </c>
      <c r="DB26" s="89">
        <v>0.05</v>
      </c>
      <c r="DC26" s="48"/>
      <c r="DD26" s="48"/>
      <c r="DE26" s="48">
        <v>0.05</v>
      </c>
      <c r="DF26" s="48">
        <v>0.05</v>
      </c>
      <c r="DG26" s="48"/>
      <c r="DH26" s="48">
        <v>0.05</v>
      </c>
      <c r="DI26" s="331">
        <v>0.05</v>
      </c>
      <c r="DJ26" s="394">
        <v>0.05</v>
      </c>
      <c r="DK26" s="48">
        <v>0.05</v>
      </c>
      <c r="DL26" s="48"/>
      <c r="DM26" s="48">
        <v>0.05</v>
      </c>
      <c r="DN26" s="48"/>
      <c r="DO26" s="48">
        <v>0.05</v>
      </c>
      <c r="DP26" s="48"/>
      <c r="DQ26" s="89"/>
      <c r="DR26" s="48"/>
      <c r="DS26" s="48">
        <v>0.05</v>
      </c>
      <c r="DT26" s="48"/>
      <c r="DU26" s="48">
        <v>0.05</v>
      </c>
      <c r="DV26" s="48">
        <v>0.05</v>
      </c>
      <c r="DW26" s="331">
        <v>0.05</v>
      </c>
      <c r="DX26" s="48">
        <v>0.05</v>
      </c>
      <c r="DY26" s="89">
        <v>0.05</v>
      </c>
      <c r="DZ26" s="48">
        <v>0.05</v>
      </c>
      <c r="EA26" s="48">
        <v>0.05</v>
      </c>
      <c r="EB26" s="48">
        <v>0.05</v>
      </c>
      <c r="EC26" s="48">
        <v>0.05</v>
      </c>
      <c r="ED26" s="48"/>
      <c r="EE26" s="48"/>
      <c r="EF26" s="89"/>
      <c r="EG26" s="48"/>
      <c r="EH26" s="48">
        <v>0</v>
      </c>
      <c r="EI26" s="48">
        <v>0.05</v>
      </c>
      <c r="EJ26" s="48"/>
      <c r="EK26" s="331">
        <v>0.05</v>
      </c>
      <c r="EL26" s="48"/>
      <c r="EM26" s="48">
        <v>0.05</v>
      </c>
      <c r="EN26" s="89">
        <v>0.05</v>
      </c>
      <c r="EO26" s="89"/>
      <c r="EP26" s="48"/>
      <c r="EQ26" s="48">
        <v>0.05</v>
      </c>
      <c r="ER26" s="82">
        <v>0.05</v>
      </c>
      <c r="ES26" s="82">
        <v>0</v>
      </c>
      <c r="ET26" s="48">
        <v>0.05</v>
      </c>
      <c r="EU26" s="89">
        <v>0.05</v>
      </c>
      <c r="EV26" s="48"/>
      <c r="EW26" s="48">
        <v>0.05</v>
      </c>
      <c r="EX26" s="48">
        <v>0.05</v>
      </c>
      <c r="EY26" s="331"/>
      <c r="EZ26" s="48"/>
      <c r="FA26" s="48">
        <v>0.05</v>
      </c>
      <c r="FB26" s="48"/>
      <c r="FC26" s="89">
        <v>0.05</v>
      </c>
      <c r="FD26" s="48">
        <v>0.05</v>
      </c>
      <c r="FE26" s="89">
        <v>0.05</v>
      </c>
      <c r="FF26" s="82">
        <v>-0.15000000000000002</v>
      </c>
      <c r="FG26" s="48"/>
      <c r="FH26" s="48"/>
      <c r="FI26" s="48">
        <v>0.05</v>
      </c>
      <c r="FJ26" s="89">
        <v>0.05</v>
      </c>
      <c r="FK26" s="48"/>
      <c r="FL26" s="48">
        <v>0.05</v>
      </c>
      <c r="FM26" s="331">
        <v>0.05</v>
      </c>
      <c r="FN26" s="48"/>
      <c r="FO26" s="48"/>
      <c r="FP26" s="48"/>
      <c r="FQ26" s="48">
        <v>0.05</v>
      </c>
      <c r="FR26" s="89">
        <v>0.05</v>
      </c>
      <c r="FS26" s="48">
        <v>0.05</v>
      </c>
      <c r="FT26" s="48"/>
      <c r="FU26" s="89"/>
      <c r="FV26" s="48"/>
      <c r="FW26" s="48">
        <v>0.05</v>
      </c>
      <c r="FX26" s="48">
        <v>0.05</v>
      </c>
      <c r="FY26" s="89">
        <v>0.05</v>
      </c>
      <c r="FZ26" s="48">
        <v>0.05</v>
      </c>
      <c r="GA26" s="331"/>
      <c r="GB26" s="48">
        <v>0.05</v>
      </c>
      <c r="GC26" s="48">
        <v>0.05</v>
      </c>
      <c r="GD26" s="48"/>
      <c r="GE26" s="48">
        <v>0.05</v>
      </c>
      <c r="GF26" s="48">
        <v>0.05</v>
      </c>
      <c r="GG26" s="89"/>
      <c r="GH26" s="48">
        <v>0.05</v>
      </c>
      <c r="GI26" s="48">
        <v>0.05</v>
      </c>
      <c r="GJ26" s="48"/>
      <c r="GK26" s="89">
        <v>0.05</v>
      </c>
      <c r="GL26" s="48">
        <v>0.05</v>
      </c>
      <c r="GM26" s="48">
        <v>0.05</v>
      </c>
      <c r="GN26" s="89">
        <v>0.05</v>
      </c>
      <c r="GO26" s="331"/>
      <c r="GP26" s="48">
        <v>0.05</v>
      </c>
      <c r="GQ26" s="48">
        <v>0.05</v>
      </c>
      <c r="GR26" s="48">
        <v>0.05</v>
      </c>
      <c r="GS26" s="48">
        <v>0.05</v>
      </c>
      <c r="GT26" s="48">
        <v>0.05</v>
      </c>
      <c r="GU26" s="48"/>
      <c r="GV26" s="89">
        <v>0.05</v>
      </c>
      <c r="GW26" s="48"/>
      <c r="GX26" s="48"/>
      <c r="GY26" s="48"/>
      <c r="GZ26" s="48">
        <v>0.05</v>
      </c>
      <c r="HA26" s="89">
        <v>0.05</v>
      </c>
      <c r="HB26" s="48">
        <v>0.05</v>
      </c>
      <c r="HC26" s="331">
        <v>0.05</v>
      </c>
      <c r="HD26" s="48">
        <v>0.05</v>
      </c>
      <c r="HE26" s="48">
        <v>0.05</v>
      </c>
      <c r="HF26" s="48">
        <v>0.05</v>
      </c>
      <c r="HG26" s="48"/>
      <c r="HH26" s="48"/>
      <c r="HI26" s="48">
        <v>0.05</v>
      </c>
      <c r="HJ26" s="48">
        <v>0.05</v>
      </c>
      <c r="HK26" s="89"/>
      <c r="HL26" s="48"/>
      <c r="HM26" s="48"/>
      <c r="HN26" s="48"/>
      <c r="HO26" s="48"/>
      <c r="HP26" s="48">
        <v>0.05</v>
      </c>
      <c r="HQ26" s="331">
        <v>0.05</v>
      </c>
      <c r="HR26" s="89">
        <v>0.05</v>
      </c>
      <c r="HS26" s="48">
        <v>0.05</v>
      </c>
      <c r="HT26" s="48"/>
      <c r="HU26" s="48">
        <v>0.05</v>
      </c>
      <c r="HV26" s="48">
        <v>0.05</v>
      </c>
      <c r="HW26" s="48">
        <v>0.05</v>
      </c>
      <c r="HX26" s="48"/>
      <c r="HY26" s="48">
        <v>0.05</v>
      </c>
      <c r="HZ26" s="89">
        <v>0.05</v>
      </c>
      <c r="IA26" s="48"/>
      <c r="IB26" s="48">
        <v>0.05</v>
      </c>
      <c r="IC26" s="48"/>
      <c r="ID26" s="48">
        <v>0.05</v>
      </c>
      <c r="IE26" s="331">
        <v>0.05</v>
      </c>
      <c r="IF26" s="48">
        <v>0.05</v>
      </c>
      <c r="IG26" s="89">
        <v>0.05</v>
      </c>
      <c r="IH26" s="48">
        <v>0.05</v>
      </c>
      <c r="II26" s="48">
        <v>0.05</v>
      </c>
      <c r="IJ26" s="48">
        <v>0.05</v>
      </c>
      <c r="IK26" s="48">
        <v>0.05</v>
      </c>
      <c r="IL26" s="48">
        <v>0.05</v>
      </c>
      <c r="IM26" s="48">
        <v>0.05</v>
      </c>
      <c r="IN26" s="48">
        <v>0.05</v>
      </c>
      <c r="IO26" s="89">
        <v>0.05</v>
      </c>
      <c r="IP26" s="48"/>
      <c r="IQ26" s="48"/>
      <c r="IR26" s="48">
        <v>0.1</v>
      </c>
      <c r="IS26" s="331">
        <v>0.05</v>
      </c>
      <c r="IT26" s="48"/>
      <c r="IU26" s="48"/>
      <c r="IV26" s="86">
        <v>0.05</v>
      </c>
    </row>
    <row r="27" spans="1:256" ht="26.25">
      <c r="A27" s="188" t="s">
        <v>1345</v>
      </c>
      <c r="B27" s="85">
        <v>0</v>
      </c>
      <c r="C27" s="85"/>
      <c r="D27" s="85"/>
      <c r="E27" s="85"/>
      <c r="F27" s="85"/>
      <c r="G27" s="85"/>
      <c r="H27" s="85"/>
      <c r="I27" s="85"/>
      <c r="J27" s="85">
        <v>0.01</v>
      </c>
      <c r="K27" s="85"/>
      <c r="L27" s="85"/>
      <c r="M27" s="85"/>
      <c r="N27" s="85"/>
      <c r="O27" s="330"/>
      <c r="P27" s="85"/>
      <c r="Q27" s="85"/>
      <c r="R27" s="85">
        <v>0.02</v>
      </c>
      <c r="S27" s="85">
        <v>0.02</v>
      </c>
      <c r="T27" s="85"/>
      <c r="U27" s="85"/>
      <c r="V27" s="85"/>
      <c r="W27" s="85"/>
      <c r="X27" s="85"/>
      <c r="Y27" s="85"/>
      <c r="Z27" s="85"/>
      <c r="AA27" s="85"/>
      <c r="AB27" s="85"/>
      <c r="AC27" s="330"/>
      <c r="AD27" s="85"/>
      <c r="AE27" s="85"/>
      <c r="AF27" s="85"/>
      <c r="AG27" s="85"/>
      <c r="AH27" s="85">
        <v>0.01</v>
      </c>
      <c r="AI27" s="85"/>
      <c r="AJ27" s="85"/>
      <c r="AK27" s="85">
        <v>0.02</v>
      </c>
      <c r="AL27" s="85"/>
      <c r="AM27" s="85"/>
      <c r="AN27" s="85"/>
      <c r="AO27" s="85"/>
      <c r="AP27" s="85"/>
      <c r="AQ27" s="330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>
        <v>0.02</v>
      </c>
      <c r="BE27" s="330"/>
      <c r="BF27" s="85"/>
      <c r="BG27" s="85"/>
      <c r="BH27" s="85"/>
      <c r="BI27" s="85"/>
      <c r="BJ27" s="85"/>
      <c r="BK27" s="85"/>
      <c r="BL27" s="85"/>
      <c r="BM27" s="85"/>
      <c r="BN27" s="85">
        <v>0.03</v>
      </c>
      <c r="BO27" s="85"/>
      <c r="BP27" s="85"/>
      <c r="BQ27" s="85"/>
      <c r="BR27" s="85"/>
      <c r="BS27" s="330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331"/>
      <c r="CH27" s="48"/>
      <c r="CI27" s="48"/>
      <c r="CJ27" s="48"/>
      <c r="CK27" s="48"/>
      <c r="CL27" s="48"/>
      <c r="CM27" s="89"/>
      <c r="CN27" s="48">
        <v>0.02</v>
      </c>
      <c r="CO27" s="48"/>
      <c r="CP27" s="48"/>
      <c r="CQ27" s="48"/>
      <c r="CR27" s="48"/>
      <c r="CS27" s="89"/>
      <c r="CT27" s="48"/>
      <c r="CU27" s="331"/>
      <c r="CV27" s="48"/>
      <c r="CW27" s="48"/>
      <c r="CX27" s="48"/>
      <c r="CY27" s="48"/>
      <c r="CZ27" s="48">
        <v>0.03</v>
      </c>
      <c r="DA27" s="48"/>
      <c r="DB27" s="89">
        <v>0</v>
      </c>
      <c r="DC27" s="48"/>
      <c r="DD27" s="48"/>
      <c r="DE27" s="48"/>
      <c r="DF27" s="48">
        <v>0.02</v>
      </c>
      <c r="DG27" s="48"/>
      <c r="DH27" s="48"/>
      <c r="DI27" s="331"/>
      <c r="DJ27" s="394"/>
      <c r="DK27" s="48"/>
      <c r="DL27" s="48">
        <v>0.02</v>
      </c>
      <c r="DM27" s="48">
        <v>0.01</v>
      </c>
      <c r="DN27" s="48"/>
      <c r="DO27" s="48"/>
      <c r="DP27" s="48"/>
      <c r="DQ27" s="89"/>
      <c r="DR27" s="48"/>
      <c r="DS27" s="48"/>
      <c r="DT27" s="48"/>
      <c r="DU27" s="48"/>
      <c r="DV27" s="48"/>
      <c r="DW27" s="331"/>
      <c r="DX27" s="48">
        <v>0.04</v>
      </c>
      <c r="DY27" s="89"/>
      <c r="DZ27" s="48"/>
      <c r="EA27" s="48"/>
      <c r="EB27" s="48"/>
      <c r="EC27" s="48"/>
      <c r="ED27" s="48"/>
      <c r="EE27" s="48"/>
      <c r="EF27" s="89">
        <v>0.02</v>
      </c>
      <c r="EG27" s="48"/>
      <c r="EH27" s="48"/>
      <c r="EI27" s="48"/>
      <c r="EJ27" s="48"/>
      <c r="EK27" s="331"/>
      <c r="EL27" s="48"/>
      <c r="EM27" s="48"/>
      <c r="EN27" s="89"/>
      <c r="EO27" s="89"/>
      <c r="EP27" s="48"/>
      <c r="EQ27" s="48"/>
      <c r="ER27" s="82"/>
      <c r="ES27" s="82"/>
      <c r="ET27" s="48"/>
      <c r="EU27" s="89">
        <v>0.02</v>
      </c>
      <c r="EV27" s="48"/>
      <c r="EW27" s="48"/>
      <c r="EX27" s="48"/>
      <c r="EY27" s="331"/>
      <c r="EZ27" s="48"/>
      <c r="FA27" s="48"/>
      <c r="FB27" s="48"/>
      <c r="FC27" s="89"/>
      <c r="FD27" s="48">
        <v>0.02</v>
      </c>
      <c r="FE27" s="89"/>
      <c r="FF27" s="82"/>
      <c r="FG27" s="48">
        <v>0.02</v>
      </c>
      <c r="FH27" s="48"/>
      <c r="FI27" s="48">
        <v>0.02</v>
      </c>
      <c r="FJ27" s="89"/>
      <c r="FK27" s="48"/>
      <c r="FL27" s="48"/>
      <c r="FM27" s="331"/>
      <c r="FN27" s="48">
        <v>0.02</v>
      </c>
      <c r="FO27" s="48"/>
      <c r="FP27" s="48"/>
      <c r="FQ27" s="48"/>
      <c r="FR27" s="89"/>
      <c r="FS27" s="48"/>
      <c r="FT27" s="48"/>
      <c r="FU27" s="89"/>
      <c r="FV27" s="48">
        <v>0.02</v>
      </c>
      <c r="FW27" s="48"/>
      <c r="FX27" s="48"/>
      <c r="FY27" s="89"/>
      <c r="FZ27" s="48">
        <v>0.02</v>
      </c>
      <c r="GA27" s="331"/>
      <c r="GB27" s="48"/>
      <c r="GC27" s="48"/>
      <c r="GD27" s="48"/>
      <c r="GE27" s="48"/>
      <c r="GF27" s="48"/>
      <c r="GG27" s="89"/>
      <c r="GH27" s="48"/>
      <c r="GI27" s="48"/>
      <c r="GJ27" s="48"/>
      <c r="GK27" s="89"/>
      <c r="GL27" s="48"/>
      <c r="GM27" s="48"/>
      <c r="GN27" s="89">
        <v>0.02</v>
      </c>
      <c r="GO27" s="331">
        <v>0.02</v>
      </c>
      <c r="GP27" s="48"/>
      <c r="GQ27" s="48"/>
      <c r="GR27" s="48"/>
      <c r="GS27" s="48"/>
      <c r="GT27" s="48"/>
      <c r="GU27" s="48">
        <v>0.02</v>
      </c>
      <c r="GV27" s="89">
        <v>0.02</v>
      </c>
      <c r="GW27" s="48"/>
      <c r="GX27" s="48"/>
      <c r="GY27" s="48"/>
      <c r="GZ27" s="48">
        <v>0.02</v>
      </c>
      <c r="HA27" s="89">
        <v>0.02</v>
      </c>
      <c r="HB27" s="48"/>
      <c r="HC27" s="331"/>
      <c r="HD27" s="48"/>
      <c r="HE27" s="48"/>
      <c r="HF27" s="48"/>
      <c r="HG27" s="48"/>
      <c r="HH27" s="48"/>
      <c r="HI27" s="48"/>
      <c r="HJ27" s="48"/>
      <c r="HK27" s="89"/>
      <c r="HL27" s="48"/>
      <c r="HM27" s="48">
        <v>0.02</v>
      </c>
      <c r="HN27" s="48"/>
      <c r="HO27" s="48"/>
      <c r="HP27" s="48"/>
      <c r="HQ27" s="331"/>
      <c r="HR27" s="89"/>
      <c r="HS27" s="48">
        <v>0.02</v>
      </c>
      <c r="HT27" s="48"/>
      <c r="HU27" s="48"/>
      <c r="HV27" s="48"/>
      <c r="HW27" s="48">
        <v>0.02</v>
      </c>
      <c r="HX27" s="48"/>
      <c r="HY27" s="48"/>
      <c r="HZ27" s="89"/>
      <c r="IA27" s="48"/>
      <c r="IB27" s="48"/>
      <c r="IC27" s="48"/>
      <c r="ID27" s="48"/>
      <c r="IE27" s="331"/>
      <c r="IF27" s="48"/>
      <c r="IG27" s="89"/>
      <c r="IH27" s="48"/>
      <c r="II27" s="48"/>
      <c r="IJ27" s="48">
        <v>0.02</v>
      </c>
      <c r="IK27" s="48"/>
      <c r="IL27" s="48"/>
      <c r="IM27" s="48"/>
      <c r="IN27" s="48"/>
      <c r="IO27" s="89"/>
      <c r="IP27" s="48"/>
      <c r="IQ27" s="48"/>
      <c r="IR27" s="48"/>
      <c r="IS27" s="331"/>
      <c r="IT27" s="48"/>
      <c r="IU27" s="48"/>
      <c r="IV27" s="86"/>
    </row>
    <row r="28" spans="1:256" ht="26.25">
      <c r="A28" s="187" t="s">
        <v>1713</v>
      </c>
      <c r="B28" s="85">
        <f>ROUND((B25+B27)*10%,3)</f>
        <v>0.005</v>
      </c>
      <c r="C28" s="85">
        <f aca="true" t="shared" si="16" ref="C28:BN28">ROUND((C25+C27)*10%,3)</f>
        <v>0.005</v>
      </c>
      <c r="D28" s="85">
        <f t="shared" si="16"/>
        <v>0.003</v>
      </c>
      <c r="E28" s="85">
        <f t="shared" si="16"/>
        <v>0.003</v>
      </c>
      <c r="F28" s="85">
        <f t="shared" si="16"/>
        <v>0.005</v>
      </c>
      <c r="G28" s="85">
        <f t="shared" si="16"/>
        <v>0.003</v>
      </c>
      <c r="H28" s="85">
        <f t="shared" si="16"/>
        <v>0.003</v>
      </c>
      <c r="I28" s="85">
        <f t="shared" si="16"/>
        <v>0.003</v>
      </c>
      <c r="J28" s="85">
        <f t="shared" si="16"/>
        <v>0.006</v>
      </c>
      <c r="K28" s="85">
        <f t="shared" si="16"/>
        <v>0</v>
      </c>
      <c r="L28" s="85">
        <f t="shared" si="16"/>
        <v>0.003</v>
      </c>
      <c r="M28" s="85">
        <f t="shared" si="16"/>
        <v>0.003</v>
      </c>
      <c r="N28" s="85">
        <f t="shared" si="16"/>
        <v>0.003</v>
      </c>
      <c r="O28" s="330">
        <f t="shared" si="16"/>
        <v>0.003</v>
      </c>
      <c r="P28" s="85">
        <f t="shared" si="16"/>
        <v>0</v>
      </c>
      <c r="Q28" s="85">
        <f t="shared" si="16"/>
        <v>0.003</v>
      </c>
      <c r="R28" s="85">
        <f t="shared" si="16"/>
        <v>0.005</v>
      </c>
      <c r="S28" s="85">
        <f t="shared" si="16"/>
        <v>0.007</v>
      </c>
      <c r="T28" s="85">
        <f t="shared" si="16"/>
        <v>0.003</v>
      </c>
      <c r="U28" s="85">
        <f t="shared" si="16"/>
        <v>0.003</v>
      </c>
      <c r="V28" s="85">
        <f t="shared" si="16"/>
        <v>0.003</v>
      </c>
      <c r="W28" s="85">
        <f t="shared" si="16"/>
        <v>0.005</v>
      </c>
      <c r="X28" s="85">
        <f t="shared" si="16"/>
        <v>0.005</v>
      </c>
      <c r="Y28" s="85">
        <f t="shared" si="16"/>
        <v>0</v>
      </c>
      <c r="Z28" s="85">
        <f t="shared" si="16"/>
        <v>0.005</v>
      </c>
      <c r="AA28" s="85">
        <f t="shared" si="16"/>
        <v>0.003</v>
      </c>
      <c r="AB28" s="85">
        <f t="shared" si="16"/>
        <v>0.005</v>
      </c>
      <c r="AC28" s="330">
        <f t="shared" si="16"/>
        <v>0.005</v>
      </c>
      <c r="AD28" s="85">
        <f t="shared" si="16"/>
        <v>0.005</v>
      </c>
      <c r="AE28" s="85">
        <f t="shared" si="16"/>
        <v>0.003</v>
      </c>
      <c r="AF28" s="85">
        <f t="shared" si="16"/>
        <v>0.003</v>
      </c>
      <c r="AG28" s="85">
        <f t="shared" si="16"/>
        <v>0.003</v>
      </c>
      <c r="AH28" s="85">
        <f t="shared" si="16"/>
        <v>0.006</v>
      </c>
      <c r="AI28" s="85">
        <f t="shared" si="16"/>
        <v>0.005</v>
      </c>
      <c r="AJ28" s="85">
        <f t="shared" si="16"/>
        <v>0.003</v>
      </c>
      <c r="AK28" s="85">
        <f t="shared" si="16"/>
        <v>0.007</v>
      </c>
      <c r="AL28" s="85">
        <f t="shared" si="16"/>
        <v>0.005</v>
      </c>
      <c r="AM28" s="85">
        <f t="shared" si="16"/>
        <v>0.005</v>
      </c>
      <c r="AN28" s="85">
        <f t="shared" si="16"/>
        <v>0.003</v>
      </c>
      <c r="AO28" s="85">
        <f t="shared" si="16"/>
        <v>0.005</v>
      </c>
      <c r="AP28" s="85">
        <f t="shared" si="16"/>
        <v>0.005</v>
      </c>
      <c r="AQ28" s="330">
        <f t="shared" si="16"/>
        <v>0.003</v>
      </c>
      <c r="AR28" s="85">
        <f t="shared" si="16"/>
        <v>0.01</v>
      </c>
      <c r="AS28" s="85">
        <f t="shared" si="16"/>
        <v>0.005</v>
      </c>
      <c r="AT28" s="85">
        <f t="shared" si="16"/>
        <v>0.003</v>
      </c>
      <c r="AU28" s="85">
        <f t="shared" si="16"/>
        <v>0.003</v>
      </c>
      <c r="AV28" s="85">
        <f t="shared" si="16"/>
        <v>0.003</v>
      </c>
      <c r="AW28" s="85">
        <f t="shared" si="16"/>
        <v>0.003</v>
      </c>
      <c r="AX28" s="85">
        <f t="shared" si="16"/>
        <v>0.003</v>
      </c>
      <c r="AY28" s="85">
        <f t="shared" si="16"/>
        <v>0.003</v>
      </c>
      <c r="AZ28" s="85">
        <f t="shared" si="16"/>
        <v>0.003</v>
      </c>
      <c r="BA28" s="85">
        <f t="shared" si="16"/>
        <v>0.003</v>
      </c>
      <c r="BB28" s="85">
        <f t="shared" si="16"/>
        <v>0.003</v>
      </c>
      <c r="BC28" s="85">
        <f t="shared" si="16"/>
        <v>0.003</v>
      </c>
      <c r="BD28" s="85">
        <f t="shared" si="16"/>
        <v>0.005</v>
      </c>
      <c r="BE28" s="330">
        <f t="shared" si="16"/>
        <v>0.005</v>
      </c>
      <c r="BF28" s="85">
        <f t="shared" si="16"/>
        <v>0.003</v>
      </c>
      <c r="BG28" s="85">
        <f t="shared" si="16"/>
        <v>0.005</v>
      </c>
      <c r="BH28" s="85">
        <f t="shared" si="16"/>
        <v>0.005</v>
      </c>
      <c r="BI28" s="85">
        <f t="shared" si="16"/>
        <v>0.003</v>
      </c>
      <c r="BJ28" s="85">
        <f t="shared" si="16"/>
        <v>0.003</v>
      </c>
      <c r="BK28" s="85">
        <f t="shared" si="16"/>
        <v>0.005</v>
      </c>
      <c r="BL28" s="85">
        <f t="shared" si="16"/>
        <v>0.005</v>
      </c>
      <c r="BM28" s="85">
        <f t="shared" si="16"/>
        <v>0.005</v>
      </c>
      <c r="BN28" s="85">
        <f t="shared" si="16"/>
        <v>0.006</v>
      </c>
      <c r="BO28" s="85">
        <f aca="true" t="shared" si="17" ref="BO28:DZ28">ROUND((BO25+BO27)*10%,3)</f>
        <v>0.003</v>
      </c>
      <c r="BP28" s="85">
        <f t="shared" si="17"/>
        <v>0.005</v>
      </c>
      <c r="BQ28" s="85">
        <f t="shared" si="17"/>
        <v>0.003</v>
      </c>
      <c r="BR28" s="85">
        <f t="shared" si="17"/>
        <v>0.005</v>
      </c>
      <c r="BS28" s="330">
        <f t="shared" si="17"/>
        <v>0.003</v>
      </c>
      <c r="BT28" s="85">
        <f t="shared" si="17"/>
        <v>0.003</v>
      </c>
      <c r="BU28" s="85">
        <f t="shared" si="17"/>
        <v>0.003</v>
      </c>
      <c r="BV28" s="85">
        <f t="shared" si="17"/>
        <v>0.003</v>
      </c>
      <c r="BW28" s="85">
        <f t="shared" si="17"/>
        <v>0.003</v>
      </c>
      <c r="BX28" s="85">
        <f t="shared" si="17"/>
        <v>0.005</v>
      </c>
      <c r="BY28" s="85">
        <f t="shared" si="17"/>
        <v>0.003</v>
      </c>
      <c r="BZ28" s="85">
        <f t="shared" si="17"/>
        <v>0.003</v>
      </c>
      <c r="CA28" s="85">
        <f t="shared" si="17"/>
        <v>0.005</v>
      </c>
      <c r="CB28" s="85">
        <f t="shared" si="17"/>
        <v>0.005</v>
      </c>
      <c r="CC28" s="85">
        <f t="shared" si="17"/>
        <v>0.003</v>
      </c>
      <c r="CD28" s="85">
        <f t="shared" si="17"/>
        <v>0</v>
      </c>
      <c r="CE28" s="85">
        <f t="shared" si="17"/>
        <v>0</v>
      </c>
      <c r="CF28" s="85">
        <f t="shared" si="17"/>
        <v>0.005</v>
      </c>
      <c r="CG28" s="330">
        <f t="shared" si="17"/>
        <v>0.003</v>
      </c>
      <c r="CH28" s="85">
        <f t="shared" si="17"/>
        <v>0.003</v>
      </c>
      <c r="CI28" s="85">
        <f t="shared" si="17"/>
        <v>0.003</v>
      </c>
      <c r="CJ28" s="85">
        <f t="shared" si="17"/>
        <v>0.003</v>
      </c>
      <c r="CK28" s="85">
        <f t="shared" si="17"/>
        <v>0.003</v>
      </c>
      <c r="CL28" s="85">
        <f t="shared" si="17"/>
        <v>0.003</v>
      </c>
      <c r="CM28" s="85">
        <f t="shared" si="17"/>
        <v>0.003</v>
      </c>
      <c r="CN28" s="85">
        <f t="shared" si="17"/>
        <v>0.005</v>
      </c>
      <c r="CO28" s="85">
        <f t="shared" si="17"/>
        <v>0.005</v>
      </c>
      <c r="CP28" s="85">
        <f t="shared" si="17"/>
        <v>0.003</v>
      </c>
      <c r="CQ28" s="85">
        <f t="shared" si="17"/>
        <v>0.003</v>
      </c>
      <c r="CR28" s="85">
        <f t="shared" si="17"/>
        <v>0.005</v>
      </c>
      <c r="CS28" s="85">
        <f t="shared" si="17"/>
        <v>0.003</v>
      </c>
      <c r="CT28" s="85">
        <f t="shared" si="17"/>
        <v>0.003</v>
      </c>
      <c r="CU28" s="330">
        <f t="shared" si="17"/>
        <v>0.003</v>
      </c>
      <c r="CV28" s="85">
        <f t="shared" si="17"/>
        <v>0.003</v>
      </c>
      <c r="CW28" s="85">
        <f t="shared" si="17"/>
        <v>0.003</v>
      </c>
      <c r="CX28" s="85">
        <f t="shared" si="17"/>
        <v>0.003</v>
      </c>
      <c r="CY28" s="85">
        <f t="shared" si="17"/>
        <v>0.003</v>
      </c>
      <c r="CZ28" s="85">
        <f t="shared" si="17"/>
        <v>0.008</v>
      </c>
      <c r="DA28" s="85">
        <f t="shared" si="17"/>
        <v>0.005</v>
      </c>
      <c r="DB28" s="85">
        <f t="shared" si="17"/>
        <v>0.005</v>
      </c>
      <c r="DC28" s="85">
        <f t="shared" si="17"/>
        <v>0.003</v>
      </c>
      <c r="DD28" s="85">
        <f t="shared" si="17"/>
        <v>0.003</v>
      </c>
      <c r="DE28" s="85">
        <f t="shared" si="17"/>
        <v>0.005</v>
      </c>
      <c r="DF28" s="85">
        <f t="shared" si="17"/>
        <v>0.005</v>
      </c>
      <c r="DG28" s="85">
        <f t="shared" si="17"/>
        <v>0.003</v>
      </c>
      <c r="DH28" s="85">
        <f t="shared" si="17"/>
        <v>0.003</v>
      </c>
      <c r="DI28" s="330">
        <f t="shared" si="17"/>
        <v>0.003</v>
      </c>
      <c r="DJ28" s="377">
        <f t="shared" si="17"/>
        <v>0.005</v>
      </c>
      <c r="DK28" s="85">
        <f t="shared" si="17"/>
        <v>0.005</v>
      </c>
      <c r="DL28" s="85">
        <f t="shared" si="17"/>
        <v>0.005</v>
      </c>
      <c r="DM28" s="85">
        <f t="shared" si="17"/>
        <v>0.006</v>
      </c>
      <c r="DN28" s="85">
        <f t="shared" si="17"/>
        <v>0.003</v>
      </c>
      <c r="DO28" s="85">
        <f t="shared" si="17"/>
        <v>0.003</v>
      </c>
      <c r="DP28" s="85">
        <f t="shared" si="17"/>
        <v>0.003</v>
      </c>
      <c r="DQ28" s="85">
        <f t="shared" si="17"/>
        <v>0.003</v>
      </c>
      <c r="DR28" s="85">
        <f t="shared" si="17"/>
        <v>0.003</v>
      </c>
      <c r="DS28" s="85">
        <f t="shared" si="17"/>
        <v>0.007</v>
      </c>
      <c r="DT28" s="85">
        <f t="shared" si="17"/>
        <v>0.003</v>
      </c>
      <c r="DU28" s="85">
        <f t="shared" si="17"/>
        <v>0.003</v>
      </c>
      <c r="DV28" s="85">
        <f t="shared" si="17"/>
        <v>0.005</v>
      </c>
      <c r="DW28" s="330">
        <f t="shared" si="17"/>
        <v>0.005</v>
      </c>
      <c r="DX28" s="85">
        <f t="shared" si="17"/>
        <v>0.012</v>
      </c>
      <c r="DY28" s="85">
        <f t="shared" si="17"/>
        <v>0.005</v>
      </c>
      <c r="DZ28" s="85">
        <f t="shared" si="17"/>
        <v>0.005</v>
      </c>
      <c r="EA28" s="85">
        <f aca="true" t="shared" si="18" ref="EA28:GL28">ROUND((EA25+EA27)*10%,3)</f>
        <v>0.008</v>
      </c>
      <c r="EB28" s="85">
        <f t="shared" si="18"/>
        <v>0.005</v>
      </c>
      <c r="EC28" s="85">
        <f t="shared" si="18"/>
        <v>0.003</v>
      </c>
      <c r="ED28" s="85">
        <f t="shared" si="18"/>
        <v>0.005</v>
      </c>
      <c r="EE28" s="85">
        <f t="shared" si="18"/>
        <v>0.003</v>
      </c>
      <c r="EF28" s="85">
        <f t="shared" si="18"/>
        <v>0.005</v>
      </c>
      <c r="EG28" s="85">
        <f t="shared" si="18"/>
        <v>0.005</v>
      </c>
      <c r="EH28" s="85">
        <f t="shared" si="18"/>
        <v>0.005</v>
      </c>
      <c r="EI28" s="85">
        <f t="shared" si="18"/>
        <v>0.005</v>
      </c>
      <c r="EJ28" s="85">
        <f t="shared" si="18"/>
        <v>0</v>
      </c>
      <c r="EK28" s="330">
        <f t="shared" si="18"/>
        <v>0.005</v>
      </c>
      <c r="EL28" s="85">
        <f t="shared" si="18"/>
        <v>0.003</v>
      </c>
      <c r="EM28" s="85">
        <f t="shared" si="18"/>
        <v>0.005</v>
      </c>
      <c r="EN28" s="85">
        <f t="shared" si="18"/>
        <v>0.003</v>
      </c>
      <c r="EO28" s="85">
        <f t="shared" si="18"/>
        <v>0.003</v>
      </c>
      <c r="EP28" s="85">
        <f t="shared" si="18"/>
        <v>0.003</v>
      </c>
      <c r="EQ28" s="85">
        <f t="shared" si="18"/>
        <v>0.005</v>
      </c>
      <c r="ER28" s="85">
        <f t="shared" si="18"/>
        <v>0.003</v>
      </c>
      <c r="ES28" s="85">
        <f t="shared" si="18"/>
        <v>0.005</v>
      </c>
      <c r="ET28" s="85">
        <f t="shared" si="18"/>
        <v>0.005</v>
      </c>
      <c r="EU28" s="85">
        <f t="shared" si="18"/>
        <v>0.005</v>
      </c>
      <c r="EV28" s="85">
        <f t="shared" si="18"/>
        <v>0.003</v>
      </c>
      <c r="EW28" s="85">
        <f t="shared" si="18"/>
        <v>0.003</v>
      </c>
      <c r="EX28" s="85">
        <f t="shared" si="18"/>
        <v>0.005</v>
      </c>
      <c r="EY28" s="330">
        <f t="shared" si="18"/>
        <v>0.003</v>
      </c>
      <c r="EZ28" s="85">
        <f t="shared" si="18"/>
        <v>0.005</v>
      </c>
      <c r="FA28" s="85">
        <f t="shared" si="18"/>
        <v>0.005</v>
      </c>
      <c r="FB28" s="85">
        <f t="shared" si="18"/>
        <v>0.005</v>
      </c>
      <c r="FC28" s="85">
        <f t="shared" si="18"/>
        <v>0.005</v>
      </c>
      <c r="FD28" s="85">
        <f t="shared" si="18"/>
        <v>0.005</v>
      </c>
      <c r="FE28" s="85">
        <f t="shared" si="18"/>
        <v>0.005</v>
      </c>
      <c r="FF28" s="85">
        <f t="shared" si="18"/>
        <v>0.008</v>
      </c>
      <c r="FG28" s="85">
        <f t="shared" si="18"/>
        <v>0.005</v>
      </c>
      <c r="FH28" s="85">
        <f t="shared" si="18"/>
        <v>0.005</v>
      </c>
      <c r="FI28" s="85">
        <f t="shared" si="18"/>
        <v>0.005</v>
      </c>
      <c r="FJ28" s="85">
        <f t="shared" si="18"/>
        <v>0.005</v>
      </c>
      <c r="FK28" s="85">
        <f t="shared" si="18"/>
        <v>0.005</v>
      </c>
      <c r="FL28" s="85">
        <f t="shared" si="18"/>
        <v>0.005</v>
      </c>
      <c r="FM28" s="330">
        <f t="shared" si="18"/>
        <v>0.003</v>
      </c>
      <c r="FN28" s="85">
        <f t="shared" si="18"/>
        <v>0.005</v>
      </c>
      <c r="FO28" s="85">
        <f t="shared" si="18"/>
        <v>0.003</v>
      </c>
      <c r="FP28" s="85">
        <f t="shared" si="18"/>
        <v>0.003</v>
      </c>
      <c r="FQ28" s="85">
        <f t="shared" si="18"/>
        <v>0.005</v>
      </c>
      <c r="FR28" s="85">
        <f t="shared" si="18"/>
        <v>0.003</v>
      </c>
      <c r="FS28" s="85">
        <f t="shared" si="18"/>
        <v>0.003</v>
      </c>
      <c r="FT28" s="85">
        <f t="shared" si="18"/>
        <v>0.005</v>
      </c>
      <c r="FU28" s="85">
        <f t="shared" si="18"/>
        <v>0.005</v>
      </c>
      <c r="FV28" s="85">
        <f t="shared" si="18"/>
        <v>0.005</v>
      </c>
      <c r="FW28" s="85">
        <f t="shared" si="18"/>
        <v>0.005</v>
      </c>
      <c r="FX28" s="85">
        <f t="shared" si="18"/>
        <v>0.005</v>
      </c>
      <c r="FY28" s="85">
        <f t="shared" si="18"/>
        <v>0.005</v>
      </c>
      <c r="FZ28" s="85">
        <f t="shared" si="18"/>
        <v>0.005</v>
      </c>
      <c r="GA28" s="330">
        <f t="shared" si="18"/>
        <v>0.005</v>
      </c>
      <c r="GB28" s="85">
        <f t="shared" si="18"/>
        <v>0.006</v>
      </c>
      <c r="GC28" s="85">
        <f t="shared" si="18"/>
        <v>0.003</v>
      </c>
      <c r="GD28" s="85">
        <f t="shared" si="18"/>
        <v>0.005</v>
      </c>
      <c r="GE28" s="85">
        <f t="shared" si="18"/>
        <v>0.005</v>
      </c>
      <c r="GF28" s="85">
        <f t="shared" si="18"/>
        <v>0.005</v>
      </c>
      <c r="GG28" s="85">
        <f t="shared" si="18"/>
        <v>0.005</v>
      </c>
      <c r="GH28" s="85">
        <f t="shared" si="18"/>
        <v>0.006</v>
      </c>
      <c r="GI28" s="85">
        <f t="shared" si="18"/>
        <v>0.005</v>
      </c>
      <c r="GJ28" s="85">
        <f t="shared" si="18"/>
        <v>0.005</v>
      </c>
      <c r="GK28" s="85">
        <f t="shared" si="18"/>
        <v>0.005</v>
      </c>
      <c r="GL28" s="85">
        <f t="shared" si="18"/>
        <v>0.005</v>
      </c>
      <c r="GM28" s="85">
        <f aca="true" t="shared" si="19" ref="GM28:IV28">ROUND((GM25+GM27)*10%,3)</f>
        <v>0.005</v>
      </c>
      <c r="GN28" s="85">
        <f t="shared" si="19"/>
        <v>0.014</v>
      </c>
      <c r="GO28" s="330">
        <f t="shared" si="19"/>
        <v>0.005</v>
      </c>
      <c r="GP28" s="85">
        <f t="shared" si="19"/>
        <v>0.006</v>
      </c>
      <c r="GQ28" s="85">
        <f t="shared" si="19"/>
        <v>0.005</v>
      </c>
      <c r="GR28" s="85">
        <f t="shared" si="19"/>
        <v>0.005</v>
      </c>
      <c r="GS28" s="85">
        <f t="shared" si="19"/>
        <v>0.005</v>
      </c>
      <c r="GT28" s="85">
        <f t="shared" si="19"/>
        <v>0.005</v>
      </c>
      <c r="GU28" s="85">
        <f t="shared" si="19"/>
        <v>0.007</v>
      </c>
      <c r="GV28" s="85">
        <f t="shared" si="19"/>
        <v>0.005</v>
      </c>
      <c r="GW28" s="85">
        <f t="shared" si="19"/>
        <v>0.008</v>
      </c>
      <c r="GX28" s="85">
        <f t="shared" si="19"/>
        <v>0.005</v>
      </c>
      <c r="GY28" s="85">
        <f t="shared" si="19"/>
        <v>0.005</v>
      </c>
      <c r="GZ28" s="85">
        <f t="shared" si="19"/>
        <v>0.005</v>
      </c>
      <c r="HA28" s="85">
        <f t="shared" si="19"/>
        <v>0.007</v>
      </c>
      <c r="HB28" s="85">
        <f t="shared" si="19"/>
        <v>0.003</v>
      </c>
      <c r="HC28" s="330">
        <f t="shared" si="19"/>
        <v>0.005</v>
      </c>
      <c r="HD28" s="85">
        <f t="shared" si="19"/>
        <v>0.005</v>
      </c>
      <c r="HE28" s="85">
        <f t="shared" si="19"/>
        <v>0.005</v>
      </c>
      <c r="HF28" s="85">
        <f t="shared" si="19"/>
        <v>0.005</v>
      </c>
      <c r="HG28" s="85">
        <f t="shared" si="19"/>
        <v>0.005</v>
      </c>
      <c r="HH28" s="85">
        <f t="shared" si="19"/>
        <v>0.003</v>
      </c>
      <c r="HI28" s="85">
        <f t="shared" si="19"/>
        <v>0.005</v>
      </c>
      <c r="HJ28" s="85">
        <f t="shared" si="19"/>
        <v>0.005</v>
      </c>
      <c r="HK28" s="85">
        <f t="shared" si="19"/>
        <v>0.008</v>
      </c>
      <c r="HL28" s="85">
        <f t="shared" si="19"/>
        <v>0.003</v>
      </c>
      <c r="HM28" s="85">
        <f t="shared" si="19"/>
        <v>0.005</v>
      </c>
      <c r="HN28" s="85">
        <f t="shared" si="19"/>
        <v>0.005</v>
      </c>
      <c r="HO28" s="85">
        <f t="shared" si="19"/>
        <v>0.003</v>
      </c>
      <c r="HP28" s="85">
        <f t="shared" si="19"/>
        <v>0.005</v>
      </c>
      <c r="HQ28" s="330">
        <f t="shared" si="19"/>
        <v>0.005</v>
      </c>
      <c r="HR28" s="85">
        <f t="shared" si="19"/>
        <v>0.008</v>
      </c>
      <c r="HS28" s="85">
        <f t="shared" si="19"/>
        <v>0.005</v>
      </c>
      <c r="HT28" s="85">
        <f t="shared" si="19"/>
        <v>0.005</v>
      </c>
      <c r="HU28" s="85">
        <f t="shared" si="19"/>
        <v>0.005</v>
      </c>
      <c r="HV28" s="85">
        <f t="shared" si="19"/>
        <v>0.005</v>
      </c>
      <c r="HW28" s="85">
        <f t="shared" si="19"/>
        <v>0.005</v>
      </c>
      <c r="HX28" s="85">
        <f t="shared" si="19"/>
        <v>0.008</v>
      </c>
      <c r="HY28" s="85">
        <f t="shared" si="19"/>
        <v>0.005</v>
      </c>
      <c r="HZ28" s="85">
        <f t="shared" si="19"/>
        <v>0.005</v>
      </c>
      <c r="IA28" s="85">
        <f t="shared" si="19"/>
        <v>0.005</v>
      </c>
      <c r="IB28" s="85">
        <f t="shared" si="19"/>
        <v>0.005</v>
      </c>
      <c r="IC28" s="85">
        <f t="shared" si="19"/>
        <v>0.005</v>
      </c>
      <c r="ID28" s="85">
        <f t="shared" si="19"/>
        <v>0.005</v>
      </c>
      <c r="IE28" s="330">
        <f t="shared" si="19"/>
        <v>0.005</v>
      </c>
      <c r="IF28" s="85">
        <f t="shared" si="19"/>
        <v>0.005</v>
      </c>
      <c r="IG28" s="85">
        <f t="shared" si="19"/>
        <v>0.005</v>
      </c>
      <c r="IH28" s="85">
        <f t="shared" si="19"/>
        <v>0.005</v>
      </c>
      <c r="II28" s="85">
        <f t="shared" si="19"/>
        <v>0.005</v>
      </c>
      <c r="IJ28" s="85">
        <f t="shared" si="19"/>
        <v>0.012</v>
      </c>
      <c r="IK28" s="85">
        <f t="shared" si="19"/>
        <v>0.005</v>
      </c>
      <c r="IL28" s="85">
        <f t="shared" si="19"/>
        <v>0.005</v>
      </c>
      <c r="IM28" s="85">
        <f t="shared" si="19"/>
        <v>0.005</v>
      </c>
      <c r="IN28" s="85">
        <f t="shared" si="19"/>
        <v>0.005</v>
      </c>
      <c r="IO28" s="85">
        <f t="shared" si="19"/>
        <v>0.005</v>
      </c>
      <c r="IP28" s="85">
        <f t="shared" si="19"/>
        <v>0.005</v>
      </c>
      <c r="IQ28" s="85">
        <f t="shared" si="19"/>
        <v>0.005</v>
      </c>
      <c r="IR28" s="85">
        <f t="shared" si="19"/>
        <v>0.005</v>
      </c>
      <c r="IS28" s="330">
        <f t="shared" si="19"/>
        <v>0.005</v>
      </c>
      <c r="IT28" s="85">
        <f t="shared" si="19"/>
        <v>0.003</v>
      </c>
      <c r="IU28" s="85">
        <f t="shared" si="19"/>
        <v>0.005</v>
      </c>
      <c r="IV28" s="85">
        <f t="shared" si="19"/>
        <v>0.005</v>
      </c>
    </row>
    <row r="29" spans="1:256" ht="51" customHeight="1">
      <c r="A29" s="243" t="s">
        <v>1714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33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33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33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33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332">
        <v>0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332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9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332">
        <v>0</v>
      </c>
      <c r="CV29" s="92">
        <v>0</v>
      </c>
      <c r="CW29" s="92">
        <v>0</v>
      </c>
      <c r="CX29" s="92">
        <v>0</v>
      </c>
      <c r="CY29" s="92">
        <v>0</v>
      </c>
      <c r="CZ29" s="92">
        <v>0</v>
      </c>
      <c r="DA29" s="92">
        <v>0</v>
      </c>
      <c r="DB29" s="92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332">
        <v>0</v>
      </c>
      <c r="DJ29" s="378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9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0</v>
      </c>
      <c r="DW29" s="330">
        <f>ROUND((DW25+DW27)*10%,3)</f>
        <v>0.005</v>
      </c>
      <c r="DX29" s="92"/>
      <c r="DY29" s="92"/>
      <c r="DZ29" s="92"/>
      <c r="EA29" s="92"/>
      <c r="EB29" s="92"/>
      <c r="EC29" s="92"/>
      <c r="ED29" s="85">
        <f>ROUND((ED25+ED27)*10%,3)</f>
        <v>0.005</v>
      </c>
      <c r="EE29" s="92">
        <v>0</v>
      </c>
      <c r="EF29" s="92">
        <v>0</v>
      </c>
      <c r="EG29" s="92">
        <v>0</v>
      </c>
      <c r="EH29" s="92">
        <v>0</v>
      </c>
      <c r="EI29" s="92">
        <v>0</v>
      </c>
      <c r="EJ29" s="92">
        <v>0</v>
      </c>
      <c r="EK29" s="332">
        <v>0</v>
      </c>
      <c r="EL29" s="92">
        <v>0</v>
      </c>
      <c r="EM29" s="92">
        <v>0</v>
      </c>
      <c r="EN29" s="92">
        <v>0</v>
      </c>
      <c r="EO29" s="92">
        <v>0</v>
      </c>
      <c r="EP29" s="92">
        <v>0</v>
      </c>
      <c r="EQ29" s="92">
        <v>0</v>
      </c>
      <c r="ER29" s="92">
        <v>0</v>
      </c>
      <c r="ES29" s="92">
        <v>0</v>
      </c>
      <c r="ET29" s="92">
        <v>0</v>
      </c>
      <c r="EU29" s="92">
        <v>0</v>
      </c>
      <c r="EV29" s="92">
        <v>0</v>
      </c>
      <c r="EW29" s="92">
        <v>0</v>
      </c>
      <c r="EX29" s="92">
        <v>0</v>
      </c>
      <c r="EY29" s="330">
        <f>ROUND((EY25+EY27)*10%,3)</f>
        <v>0.003</v>
      </c>
      <c r="EZ29" s="92">
        <v>0</v>
      </c>
      <c r="FA29" s="92">
        <v>0</v>
      </c>
      <c r="FB29" s="85">
        <f>ROUND((FB25+FB27)*10%,3)</f>
        <v>0.005</v>
      </c>
      <c r="FC29" s="92">
        <v>0</v>
      </c>
      <c r="FD29" s="92">
        <v>0</v>
      </c>
      <c r="FE29" s="92">
        <v>0</v>
      </c>
      <c r="FF29" s="85">
        <f>ROUND((FF25+FF27)*10%,3)</f>
        <v>0.008</v>
      </c>
      <c r="FG29" s="92">
        <v>0</v>
      </c>
      <c r="FH29" s="92">
        <v>0</v>
      </c>
      <c r="FI29" s="92">
        <v>0</v>
      </c>
      <c r="FJ29" s="92">
        <v>0</v>
      </c>
      <c r="FK29" s="85">
        <f>ROUND((FK25+FK27)*10%,3)</f>
        <v>0.005</v>
      </c>
      <c r="FL29" s="85">
        <f>ROUND((FL25+FL27)*10%,3)</f>
        <v>0.005</v>
      </c>
      <c r="FM29" s="332">
        <v>0</v>
      </c>
      <c r="FN29" s="92">
        <v>0</v>
      </c>
      <c r="FO29" s="92">
        <v>0</v>
      </c>
      <c r="FP29" s="92">
        <v>0</v>
      </c>
      <c r="FQ29" s="92">
        <v>0</v>
      </c>
      <c r="FR29" s="92">
        <v>0</v>
      </c>
      <c r="FS29" s="92">
        <v>0</v>
      </c>
      <c r="FT29" s="92">
        <v>0</v>
      </c>
      <c r="FU29" s="85">
        <f>ROUND((FU25+FU27)*10%,3)</f>
        <v>0.005</v>
      </c>
      <c r="FV29" s="92">
        <v>0</v>
      </c>
      <c r="FW29" s="92">
        <v>0</v>
      </c>
      <c r="FX29" s="92">
        <v>0</v>
      </c>
      <c r="FY29" s="92">
        <v>0</v>
      </c>
      <c r="FZ29" s="92">
        <v>0</v>
      </c>
      <c r="GA29" s="332">
        <v>0</v>
      </c>
      <c r="GB29" s="92">
        <v>0</v>
      </c>
      <c r="GC29" s="92">
        <v>0</v>
      </c>
      <c r="GD29" s="92">
        <v>0</v>
      </c>
      <c r="GE29" s="92">
        <v>0</v>
      </c>
      <c r="GF29" s="92">
        <v>0</v>
      </c>
      <c r="GG29" s="92">
        <v>0</v>
      </c>
      <c r="GH29" s="85">
        <f>ROUND((GH25+GH27)*10%,3)</f>
        <v>0.006</v>
      </c>
      <c r="GI29" s="92">
        <v>0</v>
      </c>
      <c r="GJ29" s="85">
        <f>ROUND((GJ25+GJ27)*10%,3)</f>
        <v>0.005</v>
      </c>
      <c r="GK29" s="92">
        <v>0</v>
      </c>
      <c r="GL29" s="92">
        <v>0</v>
      </c>
      <c r="GM29" s="92">
        <v>0</v>
      </c>
      <c r="GN29" s="85">
        <f>ROUND((GN25+GN27)*10%,3)</f>
        <v>0.014</v>
      </c>
      <c r="GO29" s="332">
        <v>0</v>
      </c>
      <c r="GP29" s="92">
        <v>0</v>
      </c>
      <c r="GQ29" s="92">
        <v>0</v>
      </c>
      <c r="GR29" s="92">
        <v>0</v>
      </c>
      <c r="GS29" s="92">
        <v>0</v>
      </c>
      <c r="GT29" s="92">
        <v>0</v>
      </c>
      <c r="GU29" s="92">
        <v>0</v>
      </c>
      <c r="GV29" s="92">
        <v>0</v>
      </c>
      <c r="GW29" s="85">
        <f>ROUND((GW25+GW27)*10%,3)</f>
        <v>0.008</v>
      </c>
      <c r="GX29" s="92">
        <v>0</v>
      </c>
      <c r="GY29" s="92">
        <v>0</v>
      </c>
      <c r="GZ29" s="92">
        <v>0</v>
      </c>
      <c r="HA29" s="92">
        <v>0</v>
      </c>
      <c r="HB29" s="92">
        <v>0</v>
      </c>
      <c r="HC29" s="332">
        <v>0</v>
      </c>
      <c r="HD29" s="92">
        <v>0</v>
      </c>
      <c r="HE29" s="92">
        <v>0</v>
      </c>
      <c r="HF29" s="92">
        <v>0</v>
      </c>
      <c r="HG29" s="92">
        <v>0</v>
      </c>
      <c r="HH29" s="92">
        <v>0</v>
      </c>
      <c r="HI29" s="92">
        <v>0</v>
      </c>
      <c r="HJ29" s="92">
        <v>0</v>
      </c>
      <c r="HK29" s="85">
        <f>ROUND((HK25+HK27)*10%,3)</f>
        <v>0.008</v>
      </c>
      <c r="HL29" s="85">
        <f>ROUND((HL25+HL27)*10%,3)</f>
        <v>0.003</v>
      </c>
      <c r="HM29" s="92">
        <v>0</v>
      </c>
      <c r="HN29" s="92">
        <v>0</v>
      </c>
      <c r="HO29" s="92">
        <v>0</v>
      </c>
      <c r="HP29" s="92">
        <v>0</v>
      </c>
      <c r="HQ29" s="332">
        <v>0</v>
      </c>
      <c r="HR29" s="92">
        <v>0</v>
      </c>
      <c r="HS29" s="92">
        <v>0</v>
      </c>
      <c r="HT29" s="92">
        <v>0</v>
      </c>
      <c r="HU29" s="92">
        <v>0</v>
      </c>
      <c r="HV29" s="92">
        <v>0</v>
      </c>
      <c r="HW29" s="92">
        <v>0</v>
      </c>
      <c r="HX29" s="85">
        <f>ROUND((HX25+HX27)*10%,3)</f>
        <v>0.008</v>
      </c>
      <c r="HY29" s="85">
        <f>ROUND((HY25+HY27)*10%,3)</f>
        <v>0.005</v>
      </c>
      <c r="HZ29" s="85">
        <f>ROUND((HZ25+HZ27)*10%,3)</f>
        <v>0.005</v>
      </c>
      <c r="IA29" s="92">
        <v>0</v>
      </c>
      <c r="IB29" s="92">
        <v>0</v>
      </c>
      <c r="IC29" s="85">
        <f>ROUND((IC25+IC27)*10%,3)</f>
        <v>0.005</v>
      </c>
      <c r="ID29" s="92">
        <v>0</v>
      </c>
      <c r="IE29" s="332">
        <v>0</v>
      </c>
      <c r="IF29" s="92">
        <v>0</v>
      </c>
      <c r="IG29" s="92">
        <v>0</v>
      </c>
      <c r="IH29" s="92">
        <v>0</v>
      </c>
      <c r="II29" s="92">
        <v>0</v>
      </c>
      <c r="IJ29" s="85">
        <f>ROUND((IJ25+IJ27)*10%,3)</f>
        <v>0.012</v>
      </c>
      <c r="IK29" s="92">
        <v>0</v>
      </c>
      <c r="IL29" s="92">
        <v>0</v>
      </c>
      <c r="IM29" s="92">
        <v>0</v>
      </c>
      <c r="IN29" s="92">
        <v>0</v>
      </c>
      <c r="IO29" s="92">
        <v>0</v>
      </c>
      <c r="IP29" s="85">
        <f>ROUND((IP25+IP27)*10%,3)</f>
        <v>0.005</v>
      </c>
      <c r="IQ29" s="92">
        <v>0</v>
      </c>
      <c r="IR29" s="92">
        <v>0</v>
      </c>
      <c r="IS29" s="332">
        <v>0</v>
      </c>
      <c r="IT29" s="92">
        <v>0</v>
      </c>
      <c r="IU29" s="92">
        <v>0</v>
      </c>
      <c r="IV29" s="92">
        <v>0</v>
      </c>
    </row>
    <row r="30" spans="1:256" ht="26.25">
      <c r="A30" s="187" t="s">
        <v>824</v>
      </c>
      <c r="B30" s="93">
        <f>ROUND(SUM(B24:B29),3)</f>
        <v>-2.145</v>
      </c>
      <c r="C30" s="93">
        <f>ROUND(SUM(C24:C29),3)</f>
        <v>-2.145</v>
      </c>
      <c r="D30" s="93">
        <f>ROUND(SUM(D24:D29),3)</f>
        <v>-2.117</v>
      </c>
      <c r="E30" s="93">
        <f aca="true" t="shared" si="20" ref="E30:BP30">ROUND(SUM(E24:E29),3)</f>
        <v>-2.117</v>
      </c>
      <c r="F30" s="93">
        <f t="shared" si="20"/>
        <v>-2.095</v>
      </c>
      <c r="G30" s="93">
        <f t="shared" si="20"/>
        <v>-2.117</v>
      </c>
      <c r="H30" s="93">
        <f t="shared" si="20"/>
        <v>-2.117</v>
      </c>
      <c r="I30" s="93">
        <f t="shared" si="20"/>
        <v>-2.117</v>
      </c>
      <c r="J30" s="93">
        <f t="shared" si="20"/>
        <v>-2.084</v>
      </c>
      <c r="K30" s="93">
        <f t="shared" si="20"/>
        <v>0</v>
      </c>
      <c r="L30" s="93">
        <f t="shared" si="20"/>
        <v>-2.167</v>
      </c>
      <c r="M30" s="93">
        <f t="shared" si="20"/>
        <v>-2.117</v>
      </c>
      <c r="N30" s="93">
        <f t="shared" si="20"/>
        <v>-2.117</v>
      </c>
      <c r="O30" s="333">
        <f t="shared" si="20"/>
        <v>-2.117</v>
      </c>
      <c r="P30" s="93">
        <f t="shared" si="20"/>
        <v>0</v>
      </c>
      <c r="Q30" s="93">
        <f t="shared" si="20"/>
        <v>-2.117</v>
      </c>
      <c r="R30" s="93">
        <f t="shared" si="20"/>
        <v>-2.095</v>
      </c>
      <c r="S30" s="93">
        <f t="shared" si="20"/>
        <v>-2.073</v>
      </c>
      <c r="T30" s="93">
        <f t="shared" si="20"/>
        <v>-2.167</v>
      </c>
      <c r="U30" s="93">
        <f t="shared" si="20"/>
        <v>-2.117</v>
      </c>
      <c r="V30" s="93">
        <f t="shared" si="20"/>
        <v>-2.167</v>
      </c>
      <c r="W30" s="93">
        <f t="shared" si="20"/>
        <v>-2.095</v>
      </c>
      <c r="X30" s="93">
        <f t="shared" si="20"/>
        <v>-2.145</v>
      </c>
      <c r="Y30" s="93">
        <f t="shared" si="20"/>
        <v>0</v>
      </c>
      <c r="Z30" s="93">
        <f t="shared" si="20"/>
        <v>-2.095</v>
      </c>
      <c r="AA30" s="93">
        <f t="shared" si="20"/>
        <v>-2.117</v>
      </c>
      <c r="AB30" s="93">
        <f t="shared" si="20"/>
        <v>-2.095</v>
      </c>
      <c r="AC30" s="333">
        <f t="shared" si="20"/>
        <v>-2.095</v>
      </c>
      <c r="AD30" s="93">
        <f t="shared" si="20"/>
        <v>-2.145</v>
      </c>
      <c r="AE30" s="93">
        <f t="shared" si="20"/>
        <v>-2.117</v>
      </c>
      <c r="AF30" s="93">
        <f t="shared" si="20"/>
        <v>-2.117</v>
      </c>
      <c r="AG30" s="93">
        <f t="shared" si="20"/>
        <v>-2.117</v>
      </c>
      <c r="AH30" s="93">
        <f t="shared" si="20"/>
        <v>-2.084</v>
      </c>
      <c r="AI30" s="93">
        <f t="shared" si="20"/>
        <v>-2.095</v>
      </c>
      <c r="AJ30" s="93">
        <f t="shared" si="20"/>
        <v>-2.167</v>
      </c>
      <c r="AK30" s="93">
        <f t="shared" si="20"/>
        <v>-2.073</v>
      </c>
      <c r="AL30" s="93">
        <f t="shared" si="20"/>
        <v>-2.095</v>
      </c>
      <c r="AM30" s="93">
        <f t="shared" si="20"/>
        <v>-2.095</v>
      </c>
      <c r="AN30" s="93">
        <f t="shared" si="20"/>
        <v>-2.167</v>
      </c>
      <c r="AO30" s="93">
        <f t="shared" si="20"/>
        <v>-2.115</v>
      </c>
      <c r="AP30" s="93">
        <f t="shared" si="20"/>
        <v>-2.095</v>
      </c>
      <c r="AQ30" s="333">
        <f t="shared" si="20"/>
        <v>-2.167</v>
      </c>
      <c r="AR30" s="93">
        <f t="shared" si="20"/>
        <v>-2.04</v>
      </c>
      <c r="AS30" s="93">
        <f t="shared" si="20"/>
        <v>-2.095</v>
      </c>
      <c r="AT30" s="93">
        <f t="shared" si="20"/>
        <v>-2.167</v>
      </c>
      <c r="AU30" s="93">
        <f t="shared" si="20"/>
        <v>-2.117</v>
      </c>
      <c r="AV30" s="93">
        <f t="shared" si="20"/>
        <v>-2.167</v>
      </c>
      <c r="AW30" s="93">
        <f t="shared" si="20"/>
        <v>-2.167</v>
      </c>
      <c r="AX30" s="93">
        <f t="shared" si="20"/>
        <v>-2.117</v>
      </c>
      <c r="AY30" s="93">
        <f t="shared" si="20"/>
        <v>-2.167</v>
      </c>
      <c r="AZ30" s="93">
        <f t="shared" si="20"/>
        <v>-2.117</v>
      </c>
      <c r="BA30" s="93">
        <f t="shared" si="20"/>
        <v>-2.167</v>
      </c>
      <c r="BB30" s="93">
        <f t="shared" si="20"/>
        <v>-2.117</v>
      </c>
      <c r="BC30" s="93">
        <f t="shared" si="20"/>
        <v>-2.167</v>
      </c>
      <c r="BD30" s="93">
        <f t="shared" si="20"/>
        <v>-2.095</v>
      </c>
      <c r="BE30" s="333">
        <f t="shared" si="20"/>
        <v>-2.095</v>
      </c>
      <c r="BF30" s="93">
        <f t="shared" si="20"/>
        <v>-2.117</v>
      </c>
      <c r="BG30" s="93">
        <f t="shared" si="20"/>
        <v>-2.095</v>
      </c>
      <c r="BH30" s="93">
        <f t="shared" si="20"/>
        <v>-2.095</v>
      </c>
      <c r="BI30" s="93">
        <f t="shared" si="20"/>
        <v>-2.117</v>
      </c>
      <c r="BJ30" s="93">
        <f t="shared" si="20"/>
        <v>-2.117</v>
      </c>
      <c r="BK30" s="93">
        <f t="shared" si="20"/>
        <v>-2.095</v>
      </c>
      <c r="BL30" s="93">
        <f t="shared" si="20"/>
        <v>-2.095</v>
      </c>
      <c r="BM30" s="93">
        <f t="shared" si="20"/>
        <v>-2.145</v>
      </c>
      <c r="BN30" s="93">
        <f t="shared" si="20"/>
        <v>-2.084</v>
      </c>
      <c r="BO30" s="93">
        <f t="shared" si="20"/>
        <v>-2.167</v>
      </c>
      <c r="BP30" s="93">
        <f t="shared" si="20"/>
        <v>-2.095</v>
      </c>
      <c r="BQ30" s="93">
        <f aca="true" t="shared" si="21" ref="BQ30:EB30">ROUND(SUM(BQ24:BQ29),3)</f>
        <v>-2.117</v>
      </c>
      <c r="BR30" s="93">
        <f t="shared" si="21"/>
        <v>-2.145</v>
      </c>
      <c r="BS30" s="333">
        <f t="shared" si="21"/>
        <v>-2.117</v>
      </c>
      <c r="BT30" s="93">
        <f t="shared" si="21"/>
        <v>-2.167</v>
      </c>
      <c r="BU30" s="93">
        <f t="shared" si="21"/>
        <v>-2.117</v>
      </c>
      <c r="BV30" s="93">
        <f t="shared" si="21"/>
        <v>-2.167</v>
      </c>
      <c r="BW30" s="93">
        <f t="shared" si="21"/>
        <v>-2.117</v>
      </c>
      <c r="BX30" s="93">
        <f t="shared" si="21"/>
        <v>-2.095</v>
      </c>
      <c r="BY30" s="93">
        <f t="shared" si="21"/>
        <v>-2.167</v>
      </c>
      <c r="BZ30" s="93">
        <f t="shared" si="21"/>
        <v>-2.117</v>
      </c>
      <c r="CA30" s="93">
        <f t="shared" si="21"/>
        <v>-2.095</v>
      </c>
      <c r="CB30" s="93">
        <f t="shared" si="21"/>
        <v>-2.095</v>
      </c>
      <c r="CC30" s="93">
        <f t="shared" si="21"/>
        <v>-2.167</v>
      </c>
      <c r="CD30" s="93">
        <f t="shared" si="21"/>
        <v>0</v>
      </c>
      <c r="CE30" s="93">
        <f t="shared" si="21"/>
        <v>-1.3</v>
      </c>
      <c r="CF30" s="93">
        <f t="shared" si="21"/>
        <v>-2.145</v>
      </c>
      <c r="CG30" s="333">
        <f t="shared" si="21"/>
        <v>-2.117</v>
      </c>
      <c r="CH30" s="93">
        <f t="shared" si="21"/>
        <v>-2.117</v>
      </c>
      <c r="CI30" s="93">
        <f t="shared" si="21"/>
        <v>-2.167</v>
      </c>
      <c r="CJ30" s="93">
        <f t="shared" si="21"/>
        <v>-2.117</v>
      </c>
      <c r="CK30" s="93">
        <f t="shared" si="21"/>
        <v>-2.117</v>
      </c>
      <c r="CL30" s="93">
        <f t="shared" si="21"/>
        <v>-2.117</v>
      </c>
      <c r="CM30" s="93">
        <f t="shared" si="21"/>
        <v>-2.117</v>
      </c>
      <c r="CN30" s="93">
        <f t="shared" si="21"/>
        <v>-2.095</v>
      </c>
      <c r="CO30" s="93">
        <f t="shared" si="21"/>
        <v>-2.095</v>
      </c>
      <c r="CP30" s="93">
        <f t="shared" si="21"/>
        <v>-2.117</v>
      </c>
      <c r="CQ30" s="93">
        <f t="shared" si="21"/>
        <v>-2.117</v>
      </c>
      <c r="CR30" s="93">
        <f t="shared" si="21"/>
        <v>-2.145</v>
      </c>
      <c r="CS30" s="93">
        <f t="shared" si="21"/>
        <v>-2.117</v>
      </c>
      <c r="CT30" s="93">
        <f t="shared" si="21"/>
        <v>-2.117</v>
      </c>
      <c r="CU30" s="333">
        <f t="shared" si="21"/>
        <v>-2.167</v>
      </c>
      <c r="CV30" s="93">
        <f t="shared" si="21"/>
        <v>-2.117</v>
      </c>
      <c r="CW30" s="93">
        <f t="shared" si="21"/>
        <v>-2.117</v>
      </c>
      <c r="CX30" s="93">
        <f t="shared" si="21"/>
        <v>-2.117</v>
      </c>
      <c r="CY30" s="93">
        <f t="shared" si="21"/>
        <v>-2.167</v>
      </c>
      <c r="CZ30" s="93">
        <f t="shared" si="21"/>
        <v>-2.112</v>
      </c>
      <c r="DA30" s="93">
        <f t="shared" si="21"/>
        <v>-2.095</v>
      </c>
      <c r="DB30" s="93">
        <f t="shared" si="21"/>
        <v>-2.095</v>
      </c>
      <c r="DC30" s="93">
        <f t="shared" si="21"/>
        <v>-2.167</v>
      </c>
      <c r="DD30" s="93">
        <f t="shared" si="21"/>
        <v>-2.167</v>
      </c>
      <c r="DE30" s="93">
        <f t="shared" si="21"/>
        <v>-2.095</v>
      </c>
      <c r="DF30" s="93">
        <f t="shared" si="21"/>
        <v>-2.095</v>
      </c>
      <c r="DG30" s="93">
        <f t="shared" si="21"/>
        <v>-2.167</v>
      </c>
      <c r="DH30" s="93">
        <f t="shared" si="21"/>
        <v>-2.117</v>
      </c>
      <c r="DI30" s="333">
        <f t="shared" si="21"/>
        <v>-2.117</v>
      </c>
      <c r="DJ30" s="379">
        <f t="shared" si="21"/>
        <v>-2.095</v>
      </c>
      <c r="DK30" s="93">
        <f t="shared" si="21"/>
        <v>-2.095</v>
      </c>
      <c r="DL30" s="93">
        <f t="shared" si="21"/>
        <v>-2.145</v>
      </c>
      <c r="DM30" s="93">
        <f t="shared" si="21"/>
        <v>-2.084</v>
      </c>
      <c r="DN30" s="93">
        <f t="shared" si="21"/>
        <v>-2.167</v>
      </c>
      <c r="DO30" s="93">
        <f t="shared" si="21"/>
        <v>-2.117</v>
      </c>
      <c r="DP30" s="93">
        <f t="shared" si="21"/>
        <v>-2.167</v>
      </c>
      <c r="DQ30" s="93">
        <f t="shared" si="21"/>
        <v>-2.167</v>
      </c>
      <c r="DR30" s="93">
        <f t="shared" si="21"/>
        <v>-2.167</v>
      </c>
      <c r="DS30" s="93">
        <f t="shared" si="21"/>
        <v>-2.073</v>
      </c>
      <c r="DT30" s="93">
        <f t="shared" si="21"/>
        <v>-2.167</v>
      </c>
      <c r="DU30" s="93">
        <f t="shared" si="21"/>
        <v>-2.117</v>
      </c>
      <c r="DV30" s="93">
        <f t="shared" si="21"/>
        <v>-2.095</v>
      </c>
      <c r="DW30" s="333">
        <f t="shared" si="21"/>
        <v>-2.09</v>
      </c>
      <c r="DX30" s="93">
        <f t="shared" si="21"/>
        <v>-2.023</v>
      </c>
      <c r="DY30" s="93">
        <f t="shared" si="21"/>
        <v>-2.095</v>
      </c>
      <c r="DZ30" s="93">
        <f t="shared" si="21"/>
        <v>-2.095</v>
      </c>
      <c r="EA30" s="93">
        <f t="shared" si="21"/>
        <v>-2.062</v>
      </c>
      <c r="EB30" s="93">
        <f t="shared" si="21"/>
        <v>-2.095</v>
      </c>
      <c r="EC30" s="93">
        <f aca="true" t="shared" si="22" ref="EC30:GN30">ROUND(SUM(EC24:EC29),3)</f>
        <v>-2.117</v>
      </c>
      <c r="ED30" s="93">
        <f t="shared" si="22"/>
        <v>-2.14</v>
      </c>
      <c r="EE30" s="93">
        <f t="shared" si="22"/>
        <v>-2.167</v>
      </c>
      <c r="EF30" s="93">
        <f t="shared" si="22"/>
        <v>-2.145</v>
      </c>
      <c r="EG30" s="93">
        <f t="shared" si="22"/>
        <v>-2.145</v>
      </c>
      <c r="EH30" s="93">
        <f t="shared" si="22"/>
        <v>-2.145</v>
      </c>
      <c r="EI30" s="93">
        <f t="shared" si="22"/>
        <v>-2.095</v>
      </c>
      <c r="EJ30" s="93">
        <f t="shared" si="22"/>
        <v>0</v>
      </c>
      <c r="EK30" s="333">
        <f t="shared" si="22"/>
        <v>-2.095</v>
      </c>
      <c r="EL30" s="93">
        <f t="shared" si="22"/>
        <v>-2.167</v>
      </c>
      <c r="EM30" s="93">
        <f t="shared" si="22"/>
        <v>-2.095</v>
      </c>
      <c r="EN30" s="93">
        <f t="shared" si="22"/>
        <v>-2.117</v>
      </c>
      <c r="EO30" s="93">
        <f t="shared" si="22"/>
        <v>-2.167</v>
      </c>
      <c r="EP30" s="93">
        <f t="shared" si="22"/>
        <v>-2.167</v>
      </c>
      <c r="EQ30" s="93">
        <f t="shared" si="22"/>
        <v>-2.095</v>
      </c>
      <c r="ER30" s="93">
        <f t="shared" si="22"/>
        <v>-2.117</v>
      </c>
      <c r="ES30" s="93">
        <f t="shared" si="22"/>
        <v>-2.145</v>
      </c>
      <c r="ET30" s="93">
        <f t="shared" si="22"/>
        <v>-2.095</v>
      </c>
      <c r="EU30" s="93">
        <f t="shared" si="22"/>
        <v>-2.095</v>
      </c>
      <c r="EV30" s="93">
        <f t="shared" si="22"/>
        <v>-2.167</v>
      </c>
      <c r="EW30" s="93">
        <f t="shared" si="22"/>
        <v>-2.117</v>
      </c>
      <c r="EX30" s="93">
        <f t="shared" si="22"/>
        <v>-2.095</v>
      </c>
      <c r="EY30" s="333">
        <f t="shared" si="22"/>
        <v>-2.164</v>
      </c>
      <c r="EZ30" s="93">
        <f t="shared" si="22"/>
        <v>-2.145</v>
      </c>
      <c r="FA30" s="93">
        <f t="shared" si="22"/>
        <v>-2.095</v>
      </c>
      <c r="FB30" s="93">
        <f t="shared" si="22"/>
        <v>-2.14</v>
      </c>
      <c r="FC30" s="93">
        <f t="shared" si="22"/>
        <v>-2.095</v>
      </c>
      <c r="FD30" s="93">
        <f t="shared" si="22"/>
        <v>-2.095</v>
      </c>
      <c r="FE30" s="93">
        <f t="shared" si="22"/>
        <v>-2.095</v>
      </c>
      <c r="FF30" s="93">
        <f t="shared" si="22"/>
        <v>-2.254</v>
      </c>
      <c r="FG30" s="93">
        <f t="shared" si="22"/>
        <v>-2.145</v>
      </c>
      <c r="FH30" s="93">
        <f t="shared" si="22"/>
        <v>-2.145</v>
      </c>
      <c r="FI30" s="93">
        <f t="shared" si="22"/>
        <v>-2.095</v>
      </c>
      <c r="FJ30" s="93">
        <f t="shared" si="22"/>
        <v>-2.095</v>
      </c>
      <c r="FK30" s="93">
        <f t="shared" si="22"/>
        <v>-2.14</v>
      </c>
      <c r="FL30" s="93">
        <f t="shared" si="22"/>
        <v>-2.09</v>
      </c>
      <c r="FM30" s="333">
        <f t="shared" si="22"/>
        <v>-2.117</v>
      </c>
      <c r="FN30" s="93">
        <f t="shared" si="22"/>
        <v>-2.145</v>
      </c>
      <c r="FO30" s="93">
        <f t="shared" si="22"/>
        <v>-2.167</v>
      </c>
      <c r="FP30" s="93">
        <f t="shared" si="22"/>
        <v>-2.167</v>
      </c>
      <c r="FQ30" s="93">
        <f t="shared" si="22"/>
        <v>-2.095</v>
      </c>
      <c r="FR30" s="93">
        <f t="shared" si="22"/>
        <v>-2.117</v>
      </c>
      <c r="FS30" s="93">
        <f t="shared" si="22"/>
        <v>-2.117</v>
      </c>
      <c r="FT30" s="93">
        <f t="shared" si="22"/>
        <v>-2.145</v>
      </c>
      <c r="FU30" s="93">
        <f t="shared" si="22"/>
        <v>-2.14</v>
      </c>
      <c r="FV30" s="93">
        <f t="shared" si="22"/>
        <v>-2.145</v>
      </c>
      <c r="FW30" s="93">
        <f t="shared" si="22"/>
        <v>-2.095</v>
      </c>
      <c r="FX30" s="93">
        <f t="shared" si="22"/>
        <v>-2.095</v>
      </c>
      <c r="FY30" s="93">
        <f t="shared" si="22"/>
        <v>-2.095</v>
      </c>
      <c r="FZ30" s="93">
        <f t="shared" si="22"/>
        <v>-2.095</v>
      </c>
      <c r="GA30" s="333">
        <f t="shared" si="22"/>
        <v>-2.145</v>
      </c>
      <c r="GB30" s="93">
        <f t="shared" si="22"/>
        <v>-2.084</v>
      </c>
      <c r="GC30" s="93">
        <f t="shared" si="22"/>
        <v>-2.117</v>
      </c>
      <c r="GD30" s="93">
        <f t="shared" si="22"/>
        <v>-2.145</v>
      </c>
      <c r="GE30" s="93">
        <f t="shared" si="22"/>
        <v>-2.095</v>
      </c>
      <c r="GF30" s="93">
        <f t="shared" si="22"/>
        <v>-2.095</v>
      </c>
      <c r="GG30" s="93">
        <f t="shared" si="22"/>
        <v>-2.145</v>
      </c>
      <c r="GH30" s="93">
        <f t="shared" si="22"/>
        <v>-2.078</v>
      </c>
      <c r="GI30" s="93">
        <f t="shared" si="22"/>
        <v>-2.095</v>
      </c>
      <c r="GJ30" s="93">
        <f t="shared" si="22"/>
        <v>-2.14</v>
      </c>
      <c r="GK30" s="93">
        <f t="shared" si="22"/>
        <v>-2.095</v>
      </c>
      <c r="GL30" s="93">
        <f t="shared" si="22"/>
        <v>-2.095</v>
      </c>
      <c r="GM30" s="93">
        <f t="shared" si="22"/>
        <v>-2.095</v>
      </c>
      <c r="GN30" s="93">
        <f t="shared" si="22"/>
        <v>-1.982</v>
      </c>
      <c r="GO30" s="333">
        <f aca="true" t="shared" si="23" ref="GO30:IV30">ROUND(SUM(GO24:GO29),3)</f>
        <v>-2.145</v>
      </c>
      <c r="GP30" s="93">
        <f t="shared" si="23"/>
        <v>-2.084</v>
      </c>
      <c r="GQ30" s="93">
        <f t="shared" si="23"/>
        <v>-2.095</v>
      </c>
      <c r="GR30" s="93">
        <f t="shared" si="23"/>
        <v>-2.095</v>
      </c>
      <c r="GS30" s="93">
        <f t="shared" si="23"/>
        <v>-2.095</v>
      </c>
      <c r="GT30" s="93">
        <f t="shared" si="23"/>
        <v>-2.095</v>
      </c>
      <c r="GU30" s="93">
        <f t="shared" si="23"/>
        <v>-2.123</v>
      </c>
      <c r="GV30" s="93">
        <f t="shared" si="23"/>
        <v>-2.095</v>
      </c>
      <c r="GW30" s="93">
        <f t="shared" si="23"/>
        <v>-2.104</v>
      </c>
      <c r="GX30" s="93">
        <f t="shared" si="23"/>
        <v>-2.145</v>
      </c>
      <c r="GY30" s="93">
        <f t="shared" si="23"/>
        <v>-2.145</v>
      </c>
      <c r="GZ30" s="93">
        <f t="shared" si="23"/>
        <v>-2.095</v>
      </c>
      <c r="HA30" s="93">
        <f t="shared" si="23"/>
        <v>-2.073</v>
      </c>
      <c r="HB30" s="93">
        <f t="shared" si="23"/>
        <v>-2.117</v>
      </c>
      <c r="HC30" s="333">
        <f t="shared" si="23"/>
        <v>-2.095</v>
      </c>
      <c r="HD30" s="93">
        <f t="shared" si="23"/>
        <v>-2.095</v>
      </c>
      <c r="HE30" s="93">
        <f t="shared" si="23"/>
        <v>-2.095</v>
      </c>
      <c r="HF30" s="93">
        <f t="shared" si="23"/>
        <v>-2.095</v>
      </c>
      <c r="HG30" s="93">
        <f t="shared" si="23"/>
        <v>-2.145</v>
      </c>
      <c r="HH30" s="93">
        <f t="shared" si="23"/>
        <v>-2.167</v>
      </c>
      <c r="HI30" s="93">
        <f t="shared" si="23"/>
        <v>-2.095</v>
      </c>
      <c r="HJ30" s="93">
        <f t="shared" si="23"/>
        <v>-2.095</v>
      </c>
      <c r="HK30" s="93">
        <f t="shared" si="23"/>
        <v>-2.104</v>
      </c>
      <c r="HL30" s="93">
        <f t="shared" si="23"/>
        <v>-2.164</v>
      </c>
      <c r="HM30" s="93">
        <f t="shared" si="23"/>
        <v>-2.145</v>
      </c>
      <c r="HN30" s="93">
        <f t="shared" si="23"/>
        <v>-2.145</v>
      </c>
      <c r="HO30" s="93">
        <f t="shared" si="23"/>
        <v>-2.167</v>
      </c>
      <c r="HP30" s="93">
        <f t="shared" si="23"/>
        <v>-2.095</v>
      </c>
      <c r="HQ30" s="333">
        <f t="shared" si="23"/>
        <v>-2.095</v>
      </c>
      <c r="HR30" s="93">
        <f t="shared" si="23"/>
        <v>-2.062</v>
      </c>
      <c r="HS30" s="93">
        <f t="shared" si="23"/>
        <v>-2.095</v>
      </c>
      <c r="HT30" s="93">
        <f t="shared" si="23"/>
        <v>-2.145</v>
      </c>
      <c r="HU30" s="93">
        <f t="shared" si="23"/>
        <v>-2.095</v>
      </c>
      <c r="HV30" s="93">
        <f t="shared" si="23"/>
        <v>-2.095</v>
      </c>
      <c r="HW30" s="93">
        <f t="shared" si="23"/>
        <v>-2.095</v>
      </c>
      <c r="HX30" s="93">
        <f t="shared" si="23"/>
        <v>-2.104</v>
      </c>
      <c r="HY30" s="93">
        <f t="shared" si="23"/>
        <v>-2.09</v>
      </c>
      <c r="HZ30" s="93">
        <f t="shared" si="23"/>
        <v>-2.09</v>
      </c>
      <c r="IA30" s="93">
        <f t="shared" si="23"/>
        <v>-2.145</v>
      </c>
      <c r="IB30" s="93">
        <f t="shared" si="23"/>
        <v>-2.095</v>
      </c>
      <c r="IC30" s="93">
        <f t="shared" si="23"/>
        <v>-2.14</v>
      </c>
      <c r="ID30" s="93">
        <f t="shared" si="23"/>
        <v>-2.095</v>
      </c>
      <c r="IE30" s="333">
        <f t="shared" si="23"/>
        <v>-2.095</v>
      </c>
      <c r="IF30" s="93">
        <f t="shared" si="23"/>
        <v>-2.095</v>
      </c>
      <c r="IG30" s="93">
        <f t="shared" si="23"/>
        <v>-2.095</v>
      </c>
      <c r="IH30" s="93">
        <f t="shared" si="23"/>
        <v>-2.095</v>
      </c>
      <c r="II30" s="93">
        <f t="shared" si="23"/>
        <v>-2.095</v>
      </c>
      <c r="IJ30" s="93">
        <f t="shared" si="23"/>
        <v>-2.006</v>
      </c>
      <c r="IK30" s="93">
        <f t="shared" si="23"/>
        <v>-2.095</v>
      </c>
      <c r="IL30" s="93">
        <f t="shared" si="23"/>
        <v>-2.095</v>
      </c>
      <c r="IM30" s="93">
        <f t="shared" si="23"/>
        <v>-2.095</v>
      </c>
      <c r="IN30" s="93">
        <f t="shared" si="23"/>
        <v>-2.095</v>
      </c>
      <c r="IO30" s="93">
        <f t="shared" si="23"/>
        <v>-2.095</v>
      </c>
      <c r="IP30" s="93">
        <f t="shared" si="23"/>
        <v>-2.14</v>
      </c>
      <c r="IQ30" s="93">
        <f t="shared" si="23"/>
        <v>-2.145</v>
      </c>
      <c r="IR30" s="93">
        <f t="shared" si="23"/>
        <v>-2.045</v>
      </c>
      <c r="IS30" s="333">
        <f t="shared" si="23"/>
        <v>-2.095</v>
      </c>
      <c r="IT30" s="93">
        <f t="shared" si="23"/>
        <v>-2.167</v>
      </c>
      <c r="IU30" s="93">
        <f t="shared" si="23"/>
        <v>-2.145</v>
      </c>
      <c r="IV30" s="93">
        <f t="shared" si="23"/>
        <v>-2.095</v>
      </c>
    </row>
    <row r="31" spans="1:256" ht="26.25">
      <c r="A31" s="187" t="s">
        <v>825</v>
      </c>
      <c r="B31" s="87">
        <f>-B24*10%</f>
        <v>0.22000000000000003</v>
      </c>
      <c r="C31" s="87">
        <f aca="true" t="shared" si="24" ref="C31:BN31">-C24*10%</f>
        <v>0.22000000000000003</v>
      </c>
      <c r="D31" s="87">
        <f t="shared" si="24"/>
        <v>0.22000000000000003</v>
      </c>
      <c r="E31" s="87">
        <f t="shared" si="24"/>
        <v>0.22000000000000003</v>
      </c>
      <c r="F31" s="87">
        <f t="shared" si="24"/>
        <v>0.22000000000000003</v>
      </c>
      <c r="G31" s="87">
        <f t="shared" si="24"/>
        <v>0.22000000000000003</v>
      </c>
      <c r="H31" s="87">
        <f t="shared" si="24"/>
        <v>0.22000000000000003</v>
      </c>
      <c r="I31" s="87">
        <f t="shared" si="24"/>
        <v>0.22000000000000003</v>
      </c>
      <c r="J31" s="87">
        <f t="shared" si="24"/>
        <v>0.22000000000000003</v>
      </c>
      <c r="K31" s="87">
        <f t="shared" si="24"/>
        <v>0</v>
      </c>
      <c r="L31" s="87">
        <f t="shared" si="24"/>
        <v>0.22000000000000003</v>
      </c>
      <c r="M31" s="87">
        <f t="shared" si="24"/>
        <v>0.22000000000000003</v>
      </c>
      <c r="N31" s="87">
        <f t="shared" si="24"/>
        <v>0.22000000000000003</v>
      </c>
      <c r="O31" s="327">
        <f t="shared" si="24"/>
        <v>0.22000000000000003</v>
      </c>
      <c r="P31" s="103">
        <f t="shared" si="24"/>
        <v>0</v>
      </c>
      <c r="Q31" s="87">
        <f t="shared" si="24"/>
        <v>0.22000000000000003</v>
      </c>
      <c r="R31" s="87">
        <f t="shared" si="24"/>
        <v>0.22000000000000003</v>
      </c>
      <c r="S31" s="87">
        <f t="shared" si="24"/>
        <v>0.22000000000000003</v>
      </c>
      <c r="T31" s="87">
        <f t="shared" si="24"/>
        <v>0.22000000000000003</v>
      </c>
      <c r="U31" s="87">
        <f t="shared" si="24"/>
        <v>0.22000000000000003</v>
      </c>
      <c r="V31" s="87">
        <f t="shared" si="24"/>
        <v>0.22000000000000003</v>
      </c>
      <c r="W31" s="87">
        <f t="shared" si="24"/>
        <v>0.22000000000000003</v>
      </c>
      <c r="X31" s="87">
        <f t="shared" si="24"/>
        <v>0.22000000000000003</v>
      </c>
      <c r="Y31" s="87">
        <f t="shared" si="24"/>
        <v>0</v>
      </c>
      <c r="Z31" s="87">
        <f t="shared" si="24"/>
        <v>0.22000000000000003</v>
      </c>
      <c r="AA31" s="87">
        <f t="shared" si="24"/>
        <v>0.22000000000000003</v>
      </c>
      <c r="AB31" s="87">
        <f t="shared" si="24"/>
        <v>0.22000000000000003</v>
      </c>
      <c r="AC31" s="327">
        <f t="shared" si="24"/>
        <v>0.22000000000000003</v>
      </c>
      <c r="AD31" s="87">
        <f t="shared" si="24"/>
        <v>0.22000000000000003</v>
      </c>
      <c r="AE31" s="103">
        <f t="shared" si="24"/>
        <v>0.22000000000000003</v>
      </c>
      <c r="AF31" s="87">
        <f t="shared" si="24"/>
        <v>0.22000000000000003</v>
      </c>
      <c r="AG31" s="87">
        <f t="shared" si="24"/>
        <v>0.22000000000000003</v>
      </c>
      <c r="AH31" s="87">
        <f t="shared" si="24"/>
        <v>0.22000000000000003</v>
      </c>
      <c r="AI31" s="87">
        <f t="shared" si="24"/>
        <v>0.22000000000000003</v>
      </c>
      <c r="AJ31" s="87">
        <f t="shared" si="24"/>
        <v>0.22000000000000003</v>
      </c>
      <c r="AK31" s="87">
        <f t="shared" si="24"/>
        <v>0.22000000000000003</v>
      </c>
      <c r="AL31" s="87">
        <f t="shared" si="24"/>
        <v>0.22000000000000003</v>
      </c>
      <c r="AM31" s="87">
        <f t="shared" si="24"/>
        <v>0.22000000000000003</v>
      </c>
      <c r="AN31" s="87">
        <f t="shared" si="24"/>
        <v>0.22000000000000003</v>
      </c>
      <c r="AO31" s="87">
        <f t="shared" si="24"/>
        <v>0.22000000000000003</v>
      </c>
      <c r="AP31" s="87">
        <f t="shared" si="24"/>
        <v>0.22000000000000003</v>
      </c>
      <c r="AQ31" s="327">
        <f t="shared" si="24"/>
        <v>0.22000000000000003</v>
      </c>
      <c r="AR31" s="87">
        <f t="shared" si="24"/>
        <v>0.22000000000000003</v>
      </c>
      <c r="AS31" s="87">
        <f t="shared" si="24"/>
        <v>0.22000000000000003</v>
      </c>
      <c r="AT31" s="103">
        <f t="shared" si="24"/>
        <v>0.22000000000000003</v>
      </c>
      <c r="AU31" s="87">
        <f t="shared" si="24"/>
        <v>0.22000000000000003</v>
      </c>
      <c r="AV31" s="87">
        <f t="shared" si="24"/>
        <v>0.22000000000000003</v>
      </c>
      <c r="AW31" s="87">
        <f t="shared" si="24"/>
        <v>0.22000000000000003</v>
      </c>
      <c r="AX31" s="87">
        <f t="shared" si="24"/>
        <v>0.22000000000000003</v>
      </c>
      <c r="AY31" s="87">
        <f t="shared" si="24"/>
        <v>0.22000000000000003</v>
      </c>
      <c r="AZ31" s="87">
        <f t="shared" si="24"/>
        <v>0.22000000000000003</v>
      </c>
      <c r="BA31" s="87">
        <f t="shared" si="24"/>
        <v>0.22000000000000003</v>
      </c>
      <c r="BB31" s="87">
        <f t="shared" si="24"/>
        <v>0.22000000000000003</v>
      </c>
      <c r="BC31" s="87">
        <f t="shared" si="24"/>
        <v>0.22000000000000003</v>
      </c>
      <c r="BD31" s="87">
        <f t="shared" si="24"/>
        <v>0.22000000000000003</v>
      </c>
      <c r="BE31" s="327">
        <f t="shared" si="24"/>
        <v>0.22000000000000003</v>
      </c>
      <c r="BF31" s="87">
        <f t="shared" si="24"/>
        <v>0.22000000000000003</v>
      </c>
      <c r="BG31" s="87">
        <f t="shared" si="24"/>
        <v>0.22000000000000003</v>
      </c>
      <c r="BH31" s="87">
        <f t="shared" si="24"/>
        <v>0.22000000000000003</v>
      </c>
      <c r="BI31" s="127">
        <f t="shared" si="24"/>
        <v>0.22000000000000003</v>
      </c>
      <c r="BJ31" s="87">
        <f t="shared" si="24"/>
        <v>0.22000000000000003</v>
      </c>
      <c r="BK31" s="87">
        <f t="shared" si="24"/>
        <v>0.22000000000000003</v>
      </c>
      <c r="BL31" s="87">
        <f t="shared" si="24"/>
        <v>0.22000000000000003</v>
      </c>
      <c r="BM31" s="87">
        <f t="shared" si="24"/>
        <v>0.22000000000000003</v>
      </c>
      <c r="BN31" s="87">
        <f t="shared" si="24"/>
        <v>0.22000000000000003</v>
      </c>
      <c r="BO31" s="87">
        <f aca="true" t="shared" si="25" ref="BO31:DZ31">-BO24*10%</f>
        <v>0.22000000000000003</v>
      </c>
      <c r="BP31" s="87">
        <f t="shared" si="25"/>
        <v>0.22000000000000003</v>
      </c>
      <c r="BQ31" s="87">
        <f t="shared" si="25"/>
        <v>0.22000000000000003</v>
      </c>
      <c r="BR31" s="87">
        <f t="shared" si="25"/>
        <v>0.22000000000000003</v>
      </c>
      <c r="BS31" s="327">
        <f t="shared" si="25"/>
        <v>0.22000000000000003</v>
      </c>
      <c r="BT31" s="87">
        <f t="shared" si="25"/>
        <v>0.22000000000000003</v>
      </c>
      <c r="BU31" s="87">
        <f t="shared" si="25"/>
        <v>0.22000000000000003</v>
      </c>
      <c r="BV31" s="87">
        <f t="shared" si="25"/>
        <v>0.22000000000000003</v>
      </c>
      <c r="BW31" s="87">
        <f t="shared" si="25"/>
        <v>0.22000000000000003</v>
      </c>
      <c r="BX31" s="103">
        <f t="shared" si="25"/>
        <v>0.22000000000000003</v>
      </c>
      <c r="BY31" s="87">
        <f t="shared" si="25"/>
        <v>0.22000000000000003</v>
      </c>
      <c r="BZ31" s="87">
        <f t="shared" si="25"/>
        <v>0.22000000000000003</v>
      </c>
      <c r="CA31" s="87">
        <f t="shared" si="25"/>
        <v>0.22000000000000003</v>
      </c>
      <c r="CB31" s="87">
        <f t="shared" si="25"/>
        <v>0.22000000000000003</v>
      </c>
      <c r="CC31" s="87">
        <f t="shared" si="25"/>
        <v>0.22000000000000003</v>
      </c>
      <c r="CD31" s="87">
        <f t="shared" si="25"/>
        <v>0</v>
      </c>
      <c r="CE31" s="87"/>
      <c r="CF31" s="87">
        <f t="shared" si="25"/>
        <v>0.22000000000000003</v>
      </c>
      <c r="CG31" s="327">
        <f t="shared" si="25"/>
        <v>0.22000000000000003</v>
      </c>
      <c r="CH31" s="87">
        <f t="shared" si="25"/>
        <v>0.22000000000000003</v>
      </c>
      <c r="CI31" s="87">
        <f t="shared" si="25"/>
        <v>0.22000000000000003</v>
      </c>
      <c r="CJ31" s="87">
        <f t="shared" si="25"/>
        <v>0.22000000000000003</v>
      </c>
      <c r="CK31" s="87">
        <f t="shared" si="25"/>
        <v>0.22000000000000003</v>
      </c>
      <c r="CL31" s="87">
        <f t="shared" si="25"/>
        <v>0.22000000000000003</v>
      </c>
      <c r="CM31" s="103">
        <f t="shared" si="25"/>
        <v>0.22000000000000003</v>
      </c>
      <c r="CN31" s="87">
        <f t="shared" si="25"/>
        <v>0.22000000000000003</v>
      </c>
      <c r="CO31" s="87">
        <f t="shared" si="25"/>
        <v>0.22000000000000003</v>
      </c>
      <c r="CP31" s="87">
        <f t="shared" si="25"/>
        <v>0.22000000000000003</v>
      </c>
      <c r="CQ31" s="87">
        <f t="shared" si="25"/>
        <v>0.22000000000000003</v>
      </c>
      <c r="CR31" s="87">
        <f t="shared" si="25"/>
        <v>0.22000000000000003</v>
      </c>
      <c r="CS31" s="87">
        <f t="shared" si="25"/>
        <v>0.22000000000000003</v>
      </c>
      <c r="CT31" s="87">
        <f t="shared" si="25"/>
        <v>0.22000000000000003</v>
      </c>
      <c r="CU31" s="327">
        <f t="shared" si="25"/>
        <v>0.22000000000000003</v>
      </c>
      <c r="CV31" s="87">
        <f t="shared" si="25"/>
        <v>0.22000000000000003</v>
      </c>
      <c r="CW31" s="87">
        <f t="shared" si="25"/>
        <v>0.22000000000000003</v>
      </c>
      <c r="CX31" s="87">
        <f t="shared" si="25"/>
        <v>0.22000000000000003</v>
      </c>
      <c r="CY31" s="87">
        <f t="shared" si="25"/>
        <v>0.22000000000000003</v>
      </c>
      <c r="CZ31" s="87">
        <f t="shared" si="25"/>
        <v>0.22000000000000003</v>
      </c>
      <c r="DA31" s="87">
        <f t="shared" si="25"/>
        <v>0.22000000000000003</v>
      </c>
      <c r="DB31" s="103">
        <f t="shared" si="25"/>
        <v>0.22000000000000003</v>
      </c>
      <c r="DC31" s="87">
        <f t="shared" si="25"/>
        <v>0.22000000000000003</v>
      </c>
      <c r="DD31" s="87">
        <f t="shared" si="25"/>
        <v>0.22000000000000003</v>
      </c>
      <c r="DE31" s="87">
        <f t="shared" si="25"/>
        <v>0.22000000000000003</v>
      </c>
      <c r="DF31" s="87">
        <f t="shared" si="25"/>
        <v>0.22000000000000003</v>
      </c>
      <c r="DG31" s="87">
        <f t="shared" si="25"/>
        <v>0.22000000000000003</v>
      </c>
      <c r="DH31" s="87">
        <f t="shared" si="25"/>
        <v>0.22000000000000003</v>
      </c>
      <c r="DI31" s="327">
        <f t="shared" si="25"/>
        <v>0.22000000000000003</v>
      </c>
      <c r="DJ31" s="375">
        <f t="shared" si="25"/>
        <v>0.22000000000000003</v>
      </c>
      <c r="DK31" s="87">
        <f t="shared" si="25"/>
        <v>0.22000000000000003</v>
      </c>
      <c r="DL31" s="87">
        <f t="shared" si="25"/>
        <v>0.22000000000000003</v>
      </c>
      <c r="DM31" s="87">
        <f t="shared" si="25"/>
        <v>0.22000000000000003</v>
      </c>
      <c r="DN31" s="87">
        <f t="shared" si="25"/>
        <v>0.22000000000000003</v>
      </c>
      <c r="DO31" s="87">
        <f t="shared" si="25"/>
        <v>0.22000000000000003</v>
      </c>
      <c r="DP31" s="87">
        <f t="shared" si="25"/>
        <v>0.22000000000000003</v>
      </c>
      <c r="DQ31" s="103">
        <f t="shared" si="25"/>
        <v>0.22000000000000003</v>
      </c>
      <c r="DR31" s="87">
        <f t="shared" si="25"/>
        <v>0.22000000000000003</v>
      </c>
      <c r="DS31" s="87">
        <f t="shared" si="25"/>
        <v>0.22000000000000003</v>
      </c>
      <c r="DT31" s="87">
        <f t="shared" si="25"/>
        <v>0.22000000000000003</v>
      </c>
      <c r="DU31" s="87">
        <f t="shared" si="25"/>
        <v>0.22000000000000003</v>
      </c>
      <c r="DV31" s="87">
        <f t="shared" si="25"/>
        <v>0.22000000000000003</v>
      </c>
      <c r="DW31" s="327">
        <f t="shared" si="25"/>
        <v>0.22000000000000003</v>
      </c>
      <c r="DX31" s="87">
        <f t="shared" si="25"/>
        <v>0.22000000000000003</v>
      </c>
      <c r="DY31" s="87">
        <f t="shared" si="25"/>
        <v>0.22000000000000003</v>
      </c>
      <c r="DZ31" s="87">
        <f t="shared" si="25"/>
        <v>0.22000000000000003</v>
      </c>
      <c r="EA31" s="87">
        <f aca="true" t="shared" si="26" ref="EA31:GL31">-EA24*10%</f>
        <v>0.22000000000000003</v>
      </c>
      <c r="EB31" s="87">
        <f t="shared" si="26"/>
        <v>0.22000000000000003</v>
      </c>
      <c r="EC31" s="87">
        <f t="shared" si="26"/>
        <v>0.22000000000000003</v>
      </c>
      <c r="ED31" s="87">
        <f t="shared" si="26"/>
        <v>0.22000000000000003</v>
      </c>
      <c r="EE31" s="87">
        <f t="shared" si="26"/>
        <v>0.22000000000000003</v>
      </c>
      <c r="EF31" s="103">
        <f t="shared" si="26"/>
        <v>0.22000000000000003</v>
      </c>
      <c r="EG31" s="87">
        <f t="shared" si="26"/>
        <v>0.22000000000000003</v>
      </c>
      <c r="EH31" s="87">
        <f t="shared" si="26"/>
        <v>0.22000000000000003</v>
      </c>
      <c r="EI31" s="87">
        <f t="shared" si="26"/>
        <v>0.22000000000000003</v>
      </c>
      <c r="EJ31" s="87">
        <f t="shared" si="26"/>
        <v>0</v>
      </c>
      <c r="EK31" s="327">
        <f t="shared" si="26"/>
        <v>0.22000000000000003</v>
      </c>
      <c r="EL31" s="87">
        <f t="shared" si="26"/>
        <v>0.22000000000000003</v>
      </c>
      <c r="EM31" s="87">
        <f t="shared" si="26"/>
        <v>0.22000000000000003</v>
      </c>
      <c r="EN31" s="87">
        <f t="shared" si="26"/>
        <v>0.22000000000000003</v>
      </c>
      <c r="EO31" s="87">
        <f t="shared" si="26"/>
        <v>0.22000000000000003</v>
      </c>
      <c r="EP31" s="87">
        <f t="shared" si="26"/>
        <v>0.22000000000000003</v>
      </c>
      <c r="EQ31" s="87">
        <f t="shared" si="26"/>
        <v>0.22000000000000003</v>
      </c>
      <c r="ER31" s="87">
        <f t="shared" si="26"/>
        <v>0.22000000000000003</v>
      </c>
      <c r="ES31" s="87">
        <f t="shared" si="26"/>
        <v>0.22000000000000003</v>
      </c>
      <c r="ET31" s="87">
        <f t="shared" si="26"/>
        <v>0.22000000000000003</v>
      </c>
      <c r="EU31" s="103">
        <f t="shared" si="26"/>
        <v>0.22000000000000003</v>
      </c>
      <c r="EV31" s="87">
        <f t="shared" si="26"/>
        <v>0.22000000000000003</v>
      </c>
      <c r="EW31" s="87">
        <f t="shared" si="26"/>
        <v>0.22000000000000003</v>
      </c>
      <c r="EX31" s="87">
        <f t="shared" si="26"/>
        <v>0.22000000000000003</v>
      </c>
      <c r="EY31" s="327">
        <f t="shared" si="26"/>
        <v>0.22000000000000003</v>
      </c>
      <c r="EZ31" s="87">
        <f t="shared" si="26"/>
        <v>0.22000000000000003</v>
      </c>
      <c r="FA31" s="87">
        <f t="shared" si="26"/>
        <v>0.22000000000000003</v>
      </c>
      <c r="FB31" s="87">
        <f t="shared" si="26"/>
        <v>0.22000000000000003</v>
      </c>
      <c r="FC31" s="87">
        <f t="shared" si="26"/>
        <v>0.22000000000000003</v>
      </c>
      <c r="FD31" s="87">
        <f t="shared" si="26"/>
        <v>0.22000000000000003</v>
      </c>
      <c r="FE31" s="87">
        <f t="shared" si="26"/>
        <v>0.22000000000000003</v>
      </c>
      <c r="FF31" s="87">
        <f t="shared" si="26"/>
        <v>0.22000000000000003</v>
      </c>
      <c r="FG31" s="87">
        <f t="shared" si="26"/>
        <v>0.22000000000000003</v>
      </c>
      <c r="FH31" s="87">
        <f t="shared" si="26"/>
        <v>0.22000000000000003</v>
      </c>
      <c r="FI31" s="87">
        <f t="shared" si="26"/>
        <v>0.22000000000000003</v>
      </c>
      <c r="FJ31" s="103">
        <f t="shared" si="26"/>
        <v>0.22000000000000003</v>
      </c>
      <c r="FK31" s="87">
        <f t="shared" si="26"/>
        <v>0.22000000000000003</v>
      </c>
      <c r="FL31" s="87">
        <f t="shared" si="26"/>
        <v>0.22000000000000003</v>
      </c>
      <c r="FM31" s="327">
        <f t="shared" si="26"/>
        <v>0.22000000000000003</v>
      </c>
      <c r="FN31" s="87">
        <f t="shared" si="26"/>
        <v>0.22000000000000003</v>
      </c>
      <c r="FO31" s="87">
        <f t="shared" si="26"/>
        <v>0.22000000000000003</v>
      </c>
      <c r="FP31" s="87">
        <f t="shared" si="26"/>
        <v>0.22000000000000003</v>
      </c>
      <c r="FQ31" s="87">
        <f t="shared" si="26"/>
        <v>0.22000000000000003</v>
      </c>
      <c r="FR31" s="87">
        <f t="shared" si="26"/>
        <v>0.22000000000000003</v>
      </c>
      <c r="FS31" s="87">
        <f t="shared" si="26"/>
        <v>0.22000000000000003</v>
      </c>
      <c r="FT31" s="87">
        <f t="shared" si="26"/>
        <v>0.22000000000000003</v>
      </c>
      <c r="FU31" s="87">
        <f t="shared" si="26"/>
        <v>0.22000000000000003</v>
      </c>
      <c r="FV31" s="87">
        <f t="shared" si="26"/>
        <v>0.22000000000000003</v>
      </c>
      <c r="FW31" s="87">
        <f t="shared" si="26"/>
        <v>0.22000000000000003</v>
      </c>
      <c r="FX31" s="87">
        <f t="shared" si="26"/>
        <v>0.22000000000000003</v>
      </c>
      <c r="FY31" s="87">
        <f t="shared" si="26"/>
        <v>0.22000000000000003</v>
      </c>
      <c r="FZ31" s="87">
        <f t="shared" si="26"/>
        <v>0.22000000000000003</v>
      </c>
      <c r="GA31" s="327">
        <f t="shared" si="26"/>
        <v>0.22000000000000003</v>
      </c>
      <c r="GB31" s="87">
        <f t="shared" si="26"/>
        <v>0.22000000000000003</v>
      </c>
      <c r="GC31" s="87">
        <f t="shared" si="26"/>
        <v>0.22000000000000003</v>
      </c>
      <c r="GD31" s="87">
        <f t="shared" si="26"/>
        <v>0.22000000000000003</v>
      </c>
      <c r="GE31" s="87">
        <f t="shared" si="26"/>
        <v>0.22000000000000003</v>
      </c>
      <c r="GF31" s="87">
        <f t="shared" si="26"/>
        <v>0.22000000000000003</v>
      </c>
      <c r="GG31" s="87">
        <f t="shared" si="26"/>
        <v>0.22000000000000003</v>
      </c>
      <c r="GH31" s="87">
        <f t="shared" si="26"/>
        <v>0.22000000000000003</v>
      </c>
      <c r="GI31" s="87">
        <f t="shared" si="26"/>
        <v>0.22000000000000003</v>
      </c>
      <c r="GJ31" s="87">
        <f t="shared" si="26"/>
        <v>0.22000000000000003</v>
      </c>
      <c r="GK31" s="87">
        <f t="shared" si="26"/>
        <v>0.22000000000000003</v>
      </c>
      <c r="GL31" s="87">
        <f t="shared" si="26"/>
        <v>0.22000000000000003</v>
      </c>
      <c r="GM31" s="87">
        <f aca="true" t="shared" si="27" ref="GM31:IV31">-GM24*10%</f>
        <v>0.22000000000000003</v>
      </c>
      <c r="GN31" s="103">
        <f t="shared" si="27"/>
        <v>0.22000000000000003</v>
      </c>
      <c r="GO31" s="327">
        <f t="shared" si="27"/>
        <v>0.22000000000000003</v>
      </c>
      <c r="GP31" s="87">
        <f t="shared" si="27"/>
        <v>0.22000000000000003</v>
      </c>
      <c r="GQ31" s="87">
        <f t="shared" si="27"/>
        <v>0.22000000000000003</v>
      </c>
      <c r="GR31" s="87">
        <f t="shared" si="27"/>
        <v>0.22000000000000003</v>
      </c>
      <c r="GS31" s="87">
        <f t="shared" si="27"/>
        <v>0.22000000000000003</v>
      </c>
      <c r="GT31" s="87">
        <f t="shared" si="27"/>
        <v>0.22000000000000003</v>
      </c>
      <c r="GU31" s="87">
        <f t="shared" si="27"/>
        <v>0.22000000000000003</v>
      </c>
      <c r="GV31" s="87">
        <f t="shared" si="27"/>
        <v>0.22000000000000003</v>
      </c>
      <c r="GW31" s="87">
        <f t="shared" si="27"/>
        <v>0.22000000000000003</v>
      </c>
      <c r="GX31" s="87">
        <f t="shared" si="27"/>
        <v>0.22000000000000003</v>
      </c>
      <c r="GY31" s="87">
        <f t="shared" si="27"/>
        <v>0.22000000000000003</v>
      </c>
      <c r="GZ31" s="87">
        <f t="shared" si="27"/>
        <v>0.22000000000000003</v>
      </c>
      <c r="HA31" s="87">
        <f t="shared" si="27"/>
        <v>0.22000000000000003</v>
      </c>
      <c r="HB31" s="87">
        <f t="shared" si="27"/>
        <v>0.22000000000000003</v>
      </c>
      <c r="HC31" s="327">
        <f t="shared" si="27"/>
        <v>0.22000000000000003</v>
      </c>
      <c r="HD31" s="87">
        <f t="shared" si="27"/>
        <v>0.22000000000000003</v>
      </c>
      <c r="HE31" s="87">
        <f t="shared" si="27"/>
        <v>0.22000000000000003</v>
      </c>
      <c r="HF31" s="87">
        <f t="shared" si="27"/>
        <v>0.22000000000000003</v>
      </c>
      <c r="HG31" s="87">
        <f t="shared" si="27"/>
        <v>0.22000000000000003</v>
      </c>
      <c r="HH31" s="87">
        <f t="shared" si="27"/>
        <v>0.22000000000000003</v>
      </c>
      <c r="HI31" s="87">
        <f t="shared" si="27"/>
        <v>0.22000000000000003</v>
      </c>
      <c r="HJ31" s="87">
        <f t="shared" si="27"/>
        <v>0.22000000000000003</v>
      </c>
      <c r="HK31" s="87">
        <f t="shared" si="27"/>
        <v>0.22000000000000003</v>
      </c>
      <c r="HL31" s="87">
        <f t="shared" si="27"/>
        <v>0.22000000000000003</v>
      </c>
      <c r="HM31" s="87">
        <f t="shared" si="27"/>
        <v>0.22000000000000003</v>
      </c>
      <c r="HN31" s="87">
        <f t="shared" si="27"/>
        <v>0.22000000000000003</v>
      </c>
      <c r="HO31" s="87">
        <f t="shared" si="27"/>
        <v>0.22000000000000003</v>
      </c>
      <c r="HP31" s="87">
        <f t="shared" si="27"/>
        <v>0.22000000000000003</v>
      </c>
      <c r="HQ31" s="327">
        <f t="shared" si="27"/>
        <v>0.22000000000000003</v>
      </c>
      <c r="HR31" s="103">
        <f t="shared" si="27"/>
        <v>0.22000000000000003</v>
      </c>
      <c r="HS31" s="87">
        <f t="shared" si="27"/>
        <v>0.22000000000000003</v>
      </c>
      <c r="HT31" s="87">
        <f t="shared" si="27"/>
        <v>0.22000000000000003</v>
      </c>
      <c r="HU31" s="87">
        <f t="shared" si="27"/>
        <v>0.22000000000000003</v>
      </c>
      <c r="HV31" s="87">
        <f t="shared" si="27"/>
        <v>0.22000000000000003</v>
      </c>
      <c r="HW31" s="87">
        <f t="shared" si="27"/>
        <v>0.22000000000000003</v>
      </c>
      <c r="HX31" s="87">
        <f t="shared" si="27"/>
        <v>0.22000000000000003</v>
      </c>
      <c r="HY31" s="87">
        <f t="shared" si="27"/>
        <v>0.22000000000000003</v>
      </c>
      <c r="HZ31" s="87">
        <f t="shared" si="27"/>
        <v>0.22000000000000003</v>
      </c>
      <c r="IA31" s="87">
        <f t="shared" si="27"/>
        <v>0.22000000000000003</v>
      </c>
      <c r="IB31" s="87">
        <f t="shared" si="27"/>
        <v>0.22000000000000003</v>
      </c>
      <c r="IC31" s="87">
        <f t="shared" si="27"/>
        <v>0.22000000000000003</v>
      </c>
      <c r="ID31" s="87">
        <f t="shared" si="27"/>
        <v>0.22000000000000003</v>
      </c>
      <c r="IE31" s="327">
        <f t="shared" si="27"/>
        <v>0.22000000000000003</v>
      </c>
      <c r="IF31" s="87">
        <f t="shared" si="27"/>
        <v>0.22000000000000003</v>
      </c>
      <c r="IG31" s="87">
        <f t="shared" si="27"/>
        <v>0.22000000000000003</v>
      </c>
      <c r="IH31" s="87">
        <f t="shared" si="27"/>
        <v>0.22000000000000003</v>
      </c>
      <c r="II31" s="87">
        <f t="shared" si="27"/>
        <v>0.22000000000000003</v>
      </c>
      <c r="IJ31" s="87">
        <f t="shared" si="27"/>
        <v>0.22000000000000003</v>
      </c>
      <c r="IK31" s="87">
        <f t="shared" si="27"/>
        <v>0.22000000000000003</v>
      </c>
      <c r="IL31" s="87">
        <f t="shared" si="27"/>
        <v>0.22000000000000003</v>
      </c>
      <c r="IM31" s="87">
        <f t="shared" si="27"/>
        <v>0.22000000000000003</v>
      </c>
      <c r="IN31" s="87">
        <f t="shared" si="27"/>
        <v>0.22000000000000003</v>
      </c>
      <c r="IO31" s="87">
        <f t="shared" si="27"/>
        <v>0.22000000000000003</v>
      </c>
      <c r="IP31" s="87">
        <f t="shared" si="27"/>
        <v>0.22000000000000003</v>
      </c>
      <c r="IQ31" s="87">
        <f t="shared" si="27"/>
        <v>0.22000000000000003</v>
      </c>
      <c r="IR31" s="87">
        <f t="shared" si="27"/>
        <v>0.22000000000000003</v>
      </c>
      <c r="IS31" s="327">
        <f t="shared" si="27"/>
        <v>0.22000000000000003</v>
      </c>
      <c r="IT31" s="87">
        <f t="shared" si="27"/>
        <v>0.22000000000000003</v>
      </c>
      <c r="IU31" s="87">
        <f t="shared" si="27"/>
        <v>0.22000000000000003</v>
      </c>
      <c r="IV31" s="103">
        <f t="shared" si="27"/>
        <v>0.22000000000000003</v>
      </c>
    </row>
    <row r="32" spans="1:256" ht="27" thickBot="1">
      <c r="A32" s="187" t="s">
        <v>826</v>
      </c>
      <c r="B32" s="94">
        <f aca="true" t="shared" si="28" ref="B32:BM32">ROUND(B23+B30+B31,3)</f>
        <v>105.385</v>
      </c>
      <c r="C32" s="94">
        <f t="shared" si="28"/>
        <v>105.895</v>
      </c>
      <c r="D32" s="94">
        <f t="shared" si="28"/>
        <v>106.023</v>
      </c>
      <c r="E32" s="94">
        <f t="shared" si="28"/>
        <v>106.373</v>
      </c>
      <c r="F32" s="94">
        <f t="shared" si="28"/>
        <v>105.995</v>
      </c>
      <c r="G32" s="94">
        <f t="shared" si="28"/>
        <v>105.803</v>
      </c>
      <c r="H32" s="94">
        <f t="shared" si="28"/>
        <v>105.413</v>
      </c>
      <c r="I32" s="94">
        <f t="shared" si="28"/>
        <v>107.133</v>
      </c>
      <c r="J32" s="94">
        <f t="shared" si="28"/>
        <v>105.136</v>
      </c>
      <c r="K32" s="94">
        <f t="shared" si="28"/>
        <v>0</v>
      </c>
      <c r="L32" s="94">
        <f>ROUND(L23+L30+L31,3)</f>
        <v>105.323</v>
      </c>
      <c r="M32" s="94">
        <f t="shared" si="28"/>
        <v>105.373</v>
      </c>
      <c r="N32" s="94">
        <f t="shared" si="28"/>
        <v>105.103</v>
      </c>
      <c r="O32" s="334">
        <f t="shared" si="28"/>
        <v>105.523</v>
      </c>
      <c r="P32" s="94">
        <f t="shared" si="28"/>
        <v>0</v>
      </c>
      <c r="Q32" s="94">
        <f t="shared" si="28"/>
        <v>105.473</v>
      </c>
      <c r="R32" s="94">
        <f t="shared" si="28"/>
        <v>105.395</v>
      </c>
      <c r="S32" s="94">
        <f t="shared" si="28"/>
        <v>105.147</v>
      </c>
      <c r="T32" s="94">
        <f t="shared" si="28"/>
        <v>105.323</v>
      </c>
      <c r="U32" s="94">
        <f t="shared" si="28"/>
        <v>105.103</v>
      </c>
      <c r="V32" s="94">
        <f t="shared" si="28"/>
        <v>105.463</v>
      </c>
      <c r="W32" s="94">
        <f t="shared" si="28"/>
        <v>105.125</v>
      </c>
      <c r="X32" s="94">
        <f t="shared" si="28"/>
        <v>105.075</v>
      </c>
      <c r="Y32" s="94">
        <f t="shared" si="28"/>
        <v>0</v>
      </c>
      <c r="Z32" s="94">
        <f t="shared" si="28"/>
        <v>105.895</v>
      </c>
      <c r="AA32" s="94">
        <f t="shared" si="28"/>
        <v>105.973</v>
      </c>
      <c r="AB32" s="94">
        <f t="shared" si="28"/>
        <v>105.125</v>
      </c>
      <c r="AC32" s="334">
        <f t="shared" si="28"/>
        <v>105.125</v>
      </c>
      <c r="AD32" s="94">
        <f t="shared" si="28"/>
        <v>105.075</v>
      </c>
      <c r="AE32" s="94">
        <f t="shared" si="28"/>
        <v>107.343</v>
      </c>
      <c r="AF32" s="94">
        <f t="shared" si="28"/>
        <v>106.103</v>
      </c>
      <c r="AG32" s="94">
        <f t="shared" si="28"/>
        <v>105.603</v>
      </c>
      <c r="AH32" s="94">
        <f t="shared" si="28"/>
        <v>105.136</v>
      </c>
      <c r="AI32" s="94">
        <f t="shared" si="28"/>
        <v>105.475</v>
      </c>
      <c r="AJ32" s="94">
        <f t="shared" si="28"/>
        <v>105.323</v>
      </c>
      <c r="AK32" s="94">
        <f t="shared" si="28"/>
        <v>105.147</v>
      </c>
      <c r="AL32" s="94">
        <f t="shared" si="28"/>
        <v>105.685</v>
      </c>
      <c r="AM32" s="94">
        <f t="shared" si="28"/>
        <v>105.395</v>
      </c>
      <c r="AN32" s="94">
        <f t="shared" si="28"/>
        <v>105.053</v>
      </c>
      <c r="AO32" s="94">
        <f t="shared" si="28"/>
        <v>105.105</v>
      </c>
      <c r="AP32" s="94">
        <f t="shared" si="28"/>
        <v>105.125</v>
      </c>
      <c r="AQ32" s="334">
        <f t="shared" si="28"/>
        <v>105.053</v>
      </c>
      <c r="AR32" s="94">
        <f t="shared" si="28"/>
        <v>105.45</v>
      </c>
      <c r="AS32" s="94">
        <f t="shared" si="28"/>
        <v>105.125</v>
      </c>
      <c r="AT32" s="94">
        <f t="shared" si="28"/>
        <v>105.053</v>
      </c>
      <c r="AU32" s="94">
        <f t="shared" si="28"/>
        <v>105.883</v>
      </c>
      <c r="AV32" s="94">
        <f t="shared" si="28"/>
        <v>105.923</v>
      </c>
      <c r="AW32" s="94">
        <f t="shared" si="28"/>
        <v>105.923</v>
      </c>
      <c r="AX32" s="94">
        <f t="shared" si="28"/>
        <v>105.933</v>
      </c>
      <c r="AY32" s="94">
        <f t="shared" si="28"/>
        <v>105.053</v>
      </c>
      <c r="AZ32" s="94">
        <f t="shared" si="28"/>
        <v>105.103</v>
      </c>
      <c r="BA32" s="94">
        <f t="shared" si="28"/>
        <v>105.053</v>
      </c>
      <c r="BB32" s="94">
        <f t="shared" si="28"/>
        <v>105.103</v>
      </c>
      <c r="BC32" s="94">
        <f t="shared" si="28"/>
        <v>105.053</v>
      </c>
      <c r="BD32" s="94">
        <f t="shared" si="28"/>
        <v>105.125</v>
      </c>
      <c r="BE32" s="334">
        <f t="shared" si="28"/>
        <v>105.955</v>
      </c>
      <c r="BF32" s="94">
        <f t="shared" si="28"/>
        <v>105.103</v>
      </c>
      <c r="BG32" s="94">
        <f t="shared" si="28"/>
        <v>105.125</v>
      </c>
      <c r="BH32" s="94">
        <f t="shared" si="28"/>
        <v>105.395</v>
      </c>
      <c r="BI32" s="94">
        <f t="shared" si="28"/>
        <v>105.413</v>
      </c>
      <c r="BJ32" s="94">
        <f t="shared" si="28"/>
        <v>105.593</v>
      </c>
      <c r="BK32" s="94">
        <f t="shared" si="28"/>
        <v>105.535</v>
      </c>
      <c r="BL32" s="94">
        <f t="shared" si="28"/>
        <v>105.435</v>
      </c>
      <c r="BM32" s="94">
        <f t="shared" si="28"/>
        <v>105.425</v>
      </c>
      <c r="BN32" s="94">
        <f aca="true" t="shared" si="29" ref="BN32:DY32">ROUND(BN23+BN30+BN31,3)</f>
        <v>105.776</v>
      </c>
      <c r="BO32" s="94">
        <f t="shared" si="29"/>
        <v>105.053</v>
      </c>
      <c r="BP32" s="94">
        <f t="shared" si="29"/>
        <v>105.125</v>
      </c>
      <c r="BQ32" s="94">
        <f t="shared" si="29"/>
        <v>105.423</v>
      </c>
      <c r="BR32" s="94">
        <f t="shared" si="29"/>
        <v>105.895</v>
      </c>
      <c r="BS32" s="334">
        <f t="shared" si="29"/>
        <v>105.563</v>
      </c>
      <c r="BT32" s="94">
        <f t="shared" si="29"/>
        <v>105.053</v>
      </c>
      <c r="BU32" s="94">
        <f t="shared" si="29"/>
        <v>105.463</v>
      </c>
      <c r="BV32" s="94">
        <f t="shared" si="29"/>
        <v>105.713</v>
      </c>
      <c r="BW32" s="94">
        <f t="shared" si="29"/>
        <v>105.413</v>
      </c>
      <c r="BX32" s="94">
        <f t="shared" si="29"/>
        <v>105.125</v>
      </c>
      <c r="BY32" s="94">
        <f t="shared" si="29"/>
        <v>105.363</v>
      </c>
      <c r="BZ32" s="94">
        <f t="shared" si="29"/>
        <v>105.603</v>
      </c>
      <c r="CA32" s="94">
        <f t="shared" si="29"/>
        <v>105.525</v>
      </c>
      <c r="CB32" s="94">
        <f t="shared" si="29"/>
        <v>105.505</v>
      </c>
      <c r="CC32" s="94">
        <f t="shared" si="29"/>
        <v>105.553</v>
      </c>
      <c r="CD32" s="94">
        <f t="shared" si="29"/>
        <v>107.27</v>
      </c>
      <c r="CE32" s="94">
        <f t="shared" si="29"/>
        <v>105.7</v>
      </c>
      <c r="CF32" s="94">
        <f t="shared" si="29"/>
        <v>105.075</v>
      </c>
      <c r="CG32" s="334">
        <f t="shared" si="29"/>
        <v>105.503</v>
      </c>
      <c r="CH32" s="94">
        <f t="shared" si="29"/>
        <v>105.103</v>
      </c>
      <c r="CI32" s="94">
        <f t="shared" si="29"/>
        <v>105.343</v>
      </c>
      <c r="CJ32" s="94">
        <f t="shared" si="29"/>
        <v>105.413</v>
      </c>
      <c r="CK32" s="94">
        <f t="shared" si="29"/>
        <v>105.103</v>
      </c>
      <c r="CL32" s="94">
        <f t="shared" si="29"/>
        <v>105.373</v>
      </c>
      <c r="CM32" s="94">
        <f t="shared" si="29"/>
        <v>105.103</v>
      </c>
      <c r="CN32" s="94">
        <f t="shared" si="29"/>
        <v>105.125</v>
      </c>
      <c r="CO32" s="94">
        <f t="shared" si="29"/>
        <v>105.125</v>
      </c>
      <c r="CP32" s="94">
        <f t="shared" si="29"/>
        <v>105.373</v>
      </c>
      <c r="CQ32" s="94">
        <f t="shared" si="29"/>
        <v>105.783</v>
      </c>
      <c r="CR32" s="94">
        <f t="shared" si="29"/>
        <v>105.675</v>
      </c>
      <c r="CS32" s="94">
        <f t="shared" si="29"/>
        <v>105.373</v>
      </c>
      <c r="CT32" s="94">
        <f t="shared" si="29"/>
        <v>105.873</v>
      </c>
      <c r="CU32" s="334">
        <f t="shared" si="29"/>
        <v>105.583</v>
      </c>
      <c r="CV32" s="94">
        <f t="shared" si="29"/>
        <v>105.573</v>
      </c>
      <c r="CW32" s="94">
        <f t="shared" si="29"/>
        <v>105.373</v>
      </c>
      <c r="CX32" s="94">
        <f t="shared" si="29"/>
        <v>105.373</v>
      </c>
      <c r="CY32" s="94">
        <f t="shared" si="29"/>
        <v>105.323</v>
      </c>
      <c r="CZ32" s="94">
        <f>ROUND(CZ23+CZ30+CZ31,3)</f>
        <v>105.638</v>
      </c>
      <c r="DA32" s="94">
        <f t="shared" si="29"/>
        <v>105.445</v>
      </c>
      <c r="DB32" s="94">
        <f t="shared" si="29"/>
        <v>105.525</v>
      </c>
      <c r="DC32" s="94">
        <f t="shared" si="29"/>
        <v>105.523</v>
      </c>
      <c r="DD32" s="94">
        <f t="shared" si="29"/>
        <v>105.053</v>
      </c>
      <c r="DE32" s="94">
        <f t="shared" si="29"/>
        <v>105.435</v>
      </c>
      <c r="DF32" s="94">
        <f t="shared" si="29"/>
        <v>105.435</v>
      </c>
      <c r="DG32" s="94">
        <f t="shared" si="29"/>
        <v>105.703</v>
      </c>
      <c r="DH32" s="94">
        <f t="shared" si="29"/>
        <v>105.103</v>
      </c>
      <c r="DI32" s="334">
        <f t="shared" si="29"/>
        <v>105.923</v>
      </c>
      <c r="DJ32" s="380">
        <f t="shared" si="29"/>
        <v>105.585</v>
      </c>
      <c r="DK32" s="94">
        <f t="shared" si="29"/>
        <v>106.135</v>
      </c>
      <c r="DL32" s="94">
        <f t="shared" si="29"/>
        <v>106.495</v>
      </c>
      <c r="DM32" s="94">
        <f t="shared" si="29"/>
        <v>105.516</v>
      </c>
      <c r="DN32" s="94">
        <f t="shared" si="29"/>
        <v>105.053</v>
      </c>
      <c r="DO32" s="94">
        <f t="shared" si="29"/>
        <v>106.473</v>
      </c>
      <c r="DP32" s="94">
        <f t="shared" si="29"/>
        <v>105.053</v>
      </c>
      <c r="DQ32" s="94">
        <f t="shared" si="29"/>
        <v>105.813</v>
      </c>
      <c r="DR32" s="94">
        <f t="shared" si="29"/>
        <v>105.053</v>
      </c>
      <c r="DS32" s="94">
        <f t="shared" si="29"/>
        <v>105.457</v>
      </c>
      <c r="DT32" s="94">
        <f t="shared" si="29"/>
        <v>105.053</v>
      </c>
      <c r="DU32" s="94">
        <f t="shared" si="29"/>
        <v>105.973</v>
      </c>
      <c r="DV32" s="94">
        <f t="shared" si="29"/>
        <v>105.125</v>
      </c>
      <c r="DW32" s="334">
        <f t="shared" si="29"/>
        <v>105.76</v>
      </c>
      <c r="DX32" s="94">
        <f t="shared" si="29"/>
        <v>105.547</v>
      </c>
      <c r="DY32" s="94">
        <f t="shared" si="29"/>
        <v>105.405</v>
      </c>
      <c r="DZ32" s="94">
        <f aca="true" t="shared" si="30" ref="DZ32:GK32">ROUND(DZ23+DZ30+DZ31,3)</f>
        <v>105.395</v>
      </c>
      <c r="EA32" s="94">
        <f t="shared" si="30"/>
        <v>105.468</v>
      </c>
      <c r="EB32" s="94">
        <f t="shared" si="30"/>
        <v>105.395</v>
      </c>
      <c r="EC32" s="94">
        <f t="shared" si="30"/>
        <v>105.103</v>
      </c>
      <c r="ED32" s="94">
        <f t="shared" si="30"/>
        <v>106.15</v>
      </c>
      <c r="EE32" s="94">
        <f t="shared" si="30"/>
        <v>105.333</v>
      </c>
      <c r="EF32" s="94">
        <f t="shared" si="30"/>
        <v>105.655</v>
      </c>
      <c r="EG32" s="94">
        <f t="shared" si="30"/>
        <v>105.075</v>
      </c>
      <c r="EH32" s="94">
        <f t="shared" si="30"/>
        <v>105.565</v>
      </c>
      <c r="EI32" s="94">
        <f t="shared" si="30"/>
        <v>105.535</v>
      </c>
      <c r="EJ32" s="94">
        <f>ROUNDUP(EJ23+EJ30+EJ31,2)</f>
        <v>107.4</v>
      </c>
      <c r="EK32" s="334">
        <f t="shared" si="30"/>
        <v>105.635</v>
      </c>
      <c r="EL32" s="94">
        <f t="shared" si="30"/>
        <v>105.053</v>
      </c>
      <c r="EM32" s="94">
        <f t="shared" si="30"/>
        <v>105.125</v>
      </c>
      <c r="EN32" s="94">
        <f t="shared" si="30"/>
        <v>105.373</v>
      </c>
      <c r="EO32" s="94">
        <f t="shared" si="30"/>
        <v>105.053</v>
      </c>
      <c r="EP32" s="94">
        <f t="shared" si="30"/>
        <v>105.633</v>
      </c>
      <c r="EQ32" s="94">
        <f t="shared" si="30"/>
        <v>105.125</v>
      </c>
      <c r="ER32" s="94">
        <f t="shared" si="30"/>
        <v>107.683</v>
      </c>
      <c r="ES32" s="94">
        <f t="shared" si="30"/>
        <v>105.075</v>
      </c>
      <c r="ET32" s="94">
        <f t="shared" si="30"/>
        <v>105.825</v>
      </c>
      <c r="EU32" s="94">
        <f t="shared" si="30"/>
        <v>105.405</v>
      </c>
      <c r="EV32" s="94">
        <f t="shared" si="30"/>
        <v>106.033</v>
      </c>
      <c r="EW32" s="94">
        <f t="shared" si="30"/>
        <v>105.373</v>
      </c>
      <c r="EX32" s="94">
        <f t="shared" si="30"/>
        <v>105.845</v>
      </c>
      <c r="EY32" s="334">
        <f t="shared" si="30"/>
        <v>105.826</v>
      </c>
      <c r="EZ32" s="94">
        <f t="shared" si="30"/>
        <v>105.075</v>
      </c>
      <c r="FA32" s="94">
        <f t="shared" si="30"/>
        <v>105.125</v>
      </c>
      <c r="FB32" s="94">
        <f t="shared" si="30"/>
        <v>105.42</v>
      </c>
      <c r="FC32" s="94">
        <f t="shared" si="30"/>
        <v>105.395</v>
      </c>
      <c r="FD32" s="94">
        <f t="shared" si="30"/>
        <v>105.405</v>
      </c>
      <c r="FE32" s="94">
        <f t="shared" si="30"/>
        <v>105.125</v>
      </c>
      <c r="FF32" s="94">
        <f t="shared" si="30"/>
        <v>105.346</v>
      </c>
      <c r="FG32" s="94">
        <f t="shared" si="30"/>
        <v>105.075</v>
      </c>
      <c r="FH32" s="94">
        <f t="shared" si="30"/>
        <v>105.075</v>
      </c>
      <c r="FI32" s="94">
        <f t="shared" si="30"/>
        <v>105.125</v>
      </c>
      <c r="FJ32" s="94">
        <f t="shared" si="30"/>
        <v>105.125</v>
      </c>
      <c r="FK32" s="94">
        <f t="shared" si="30"/>
        <v>105.8</v>
      </c>
      <c r="FL32" s="94">
        <f t="shared" si="30"/>
        <v>105.71</v>
      </c>
      <c r="FM32" s="334">
        <f t="shared" si="30"/>
        <v>105.563</v>
      </c>
      <c r="FN32" s="94">
        <f t="shared" si="30"/>
        <v>106.495</v>
      </c>
      <c r="FO32" s="94">
        <f t="shared" si="30"/>
        <v>105.323</v>
      </c>
      <c r="FP32" s="94">
        <f t="shared" si="30"/>
        <v>105.863</v>
      </c>
      <c r="FQ32" s="94">
        <f t="shared" si="30"/>
        <v>107.475</v>
      </c>
      <c r="FR32" s="94">
        <f t="shared" si="30"/>
        <v>107.653</v>
      </c>
      <c r="FS32" s="94">
        <f t="shared" si="30"/>
        <v>105.103</v>
      </c>
      <c r="FT32" s="94">
        <f t="shared" si="30"/>
        <v>105.655</v>
      </c>
      <c r="FU32" s="94">
        <f t="shared" si="30"/>
        <v>105.73</v>
      </c>
      <c r="FV32" s="94">
        <f t="shared" si="30"/>
        <v>105.075</v>
      </c>
      <c r="FW32" s="94">
        <f t="shared" si="30"/>
        <v>105.605</v>
      </c>
      <c r="FX32" s="94">
        <f t="shared" si="30"/>
        <v>105.395</v>
      </c>
      <c r="FY32" s="94">
        <f t="shared" si="30"/>
        <v>105.125</v>
      </c>
      <c r="FZ32" s="94">
        <f t="shared" si="30"/>
        <v>105.125</v>
      </c>
      <c r="GA32" s="334">
        <f t="shared" si="30"/>
        <v>105.685</v>
      </c>
      <c r="GB32" s="94">
        <f t="shared" si="30"/>
        <v>105.136</v>
      </c>
      <c r="GC32" s="94">
        <f t="shared" si="30"/>
        <v>105.603</v>
      </c>
      <c r="GD32" s="94">
        <f t="shared" si="30"/>
        <v>105.075</v>
      </c>
      <c r="GE32" s="94">
        <f t="shared" si="30"/>
        <v>105.125</v>
      </c>
      <c r="GF32" s="94">
        <f t="shared" si="30"/>
        <v>105.485</v>
      </c>
      <c r="GG32" s="94">
        <f t="shared" si="30"/>
        <v>105.345</v>
      </c>
      <c r="GH32" s="94">
        <f t="shared" si="30"/>
        <v>105.382</v>
      </c>
      <c r="GI32" s="94">
        <f t="shared" si="30"/>
        <v>105.395</v>
      </c>
      <c r="GJ32" s="94">
        <f t="shared" si="30"/>
        <v>105.64</v>
      </c>
      <c r="GK32" s="94">
        <f t="shared" si="30"/>
        <v>105.125</v>
      </c>
      <c r="GL32" s="94">
        <f aca="true" t="shared" si="31" ref="GL32:IV32">ROUND(GL23+GL30+GL31,3)</f>
        <v>105.125</v>
      </c>
      <c r="GM32" s="94">
        <f t="shared" si="31"/>
        <v>106.095</v>
      </c>
      <c r="GN32" s="94">
        <f t="shared" si="31"/>
        <v>106.058</v>
      </c>
      <c r="GO32" s="334">
        <f t="shared" si="31"/>
        <v>105.565</v>
      </c>
      <c r="GP32" s="94">
        <f t="shared" si="31"/>
        <v>105.826</v>
      </c>
      <c r="GQ32" s="94">
        <f t="shared" si="31"/>
        <v>105.995</v>
      </c>
      <c r="GR32" s="94">
        <f t="shared" si="31"/>
        <v>105.945</v>
      </c>
      <c r="GS32" s="94">
        <f t="shared" si="31"/>
        <v>105.125</v>
      </c>
      <c r="GT32" s="94">
        <f t="shared" si="31"/>
        <v>105.125</v>
      </c>
      <c r="GU32" s="94">
        <f t="shared" si="31"/>
        <v>105.537</v>
      </c>
      <c r="GV32" s="94">
        <f t="shared" si="31"/>
        <v>105.685</v>
      </c>
      <c r="GW32" s="94">
        <f t="shared" si="31"/>
        <v>105.466</v>
      </c>
      <c r="GX32" s="94">
        <f t="shared" si="31"/>
        <v>105.345</v>
      </c>
      <c r="GY32" s="94">
        <f t="shared" si="31"/>
        <v>105.075</v>
      </c>
      <c r="GZ32" s="94">
        <f t="shared" si="31"/>
        <v>105.735</v>
      </c>
      <c r="HA32" s="94">
        <f t="shared" si="31"/>
        <v>105.147</v>
      </c>
      <c r="HB32" s="94">
        <f t="shared" si="31"/>
        <v>106.553</v>
      </c>
      <c r="HC32" s="334">
        <f t="shared" si="31"/>
        <v>105.125</v>
      </c>
      <c r="HD32" s="94">
        <f t="shared" si="31"/>
        <v>105.125</v>
      </c>
      <c r="HE32" s="94">
        <f t="shared" si="31"/>
        <v>105.425</v>
      </c>
      <c r="HF32" s="94">
        <f t="shared" si="31"/>
        <v>105.125</v>
      </c>
      <c r="HG32" s="94">
        <f t="shared" si="31"/>
        <v>105.925</v>
      </c>
      <c r="HH32" s="94">
        <f t="shared" si="31"/>
        <v>105.423</v>
      </c>
      <c r="HI32" s="94">
        <f t="shared" si="31"/>
        <v>105.435</v>
      </c>
      <c r="HJ32" s="94">
        <f t="shared" si="31"/>
        <v>105.955</v>
      </c>
      <c r="HK32" s="94">
        <f t="shared" si="31"/>
        <v>105.466</v>
      </c>
      <c r="HL32" s="94">
        <f t="shared" si="31"/>
        <v>105.926</v>
      </c>
      <c r="HM32" s="94">
        <f t="shared" si="31"/>
        <v>105.075</v>
      </c>
      <c r="HN32" s="94">
        <f t="shared" si="31"/>
        <v>105.585</v>
      </c>
      <c r="HO32" s="94">
        <f t="shared" si="31"/>
        <v>105.463</v>
      </c>
      <c r="HP32" s="94">
        <f t="shared" si="31"/>
        <v>105.475</v>
      </c>
      <c r="HQ32" s="334">
        <f t="shared" si="31"/>
        <v>105.475</v>
      </c>
      <c r="HR32" s="94">
        <f t="shared" si="31"/>
        <v>105.528</v>
      </c>
      <c r="HS32" s="94">
        <f t="shared" si="31"/>
        <v>105.125</v>
      </c>
      <c r="HT32" s="94">
        <f t="shared" si="31"/>
        <v>105.425</v>
      </c>
      <c r="HU32" s="94">
        <f t="shared" si="31"/>
        <v>106.505</v>
      </c>
      <c r="HV32" s="94">
        <f t="shared" si="31"/>
        <v>105.955</v>
      </c>
      <c r="HW32" s="94">
        <f t="shared" si="31"/>
        <v>105.125</v>
      </c>
      <c r="HX32" s="94">
        <f t="shared" si="31"/>
        <v>106.246</v>
      </c>
      <c r="HY32" s="94">
        <f t="shared" si="31"/>
        <v>106.56</v>
      </c>
      <c r="HZ32" s="94">
        <f t="shared" si="31"/>
        <v>106.26</v>
      </c>
      <c r="IA32" s="94">
        <f t="shared" si="31"/>
        <v>106.105</v>
      </c>
      <c r="IB32" s="94">
        <f t="shared" si="31"/>
        <v>105.125</v>
      </c>
      <c r="IC32" s="94">
        <f t="shared" si="31"/>
        <v>106.1</v>
      </c>
      <c r="ID32" s="94">
        <f t="shared" si="31"/>
        <v>105.125</v>
      </c>
      <c r="IE32" s="334">
        <f t="shared" si="31"/>
        <v>105.835</v>
      </c>
      <c r="IF32" s="94">
        <f t="shared" si="31"/>
        <v>105.125</v>
      </c>
      <c r="IG32" s="94">
        <f t="shared" si="31"/>
        <v>105.405</v>
      </c>
      <c r="IH32" s="94">
        <f t="shared" si="31"/>
        <v>105.795</v>
      </c>
      <c r="II32" s="94">
        <f t="shared" si="31"/>
        <v>105.545</v>
      </c>
      <c r="IJ32" s="94">
        <f t="shared" si="31"/>
        <v>105.714</v>
      </c>
      <c r="IK32" s="94">
        <f t="shared" si="31"/>
        <v>105.705</v>
      </c>
      <c r="IL32" s="94">
        <f t="shared" si="31"/>
        <v>105.485</v>
      </c>
      <c r="IM32" s="94">
        <f t="shared" si="31"/>
        <v>105.125</v>
      </c>
      <c r="IN32" s="94">
        <f t="shared" si="31"/>
        <v>107.215</v>
      </c>
      <c r="IO32" s="94">
        <f t="shared" si="31"/>
        <v>105.125</v>
      </c>
      <c r="IP32" s="94">
        <f t="shared" si="31"/>
        <v>105.4</v>
      </c>
      <c r="IQ32" s="94">
        <f t="shared" si="31"/>
        <v>105.435</v>
      </c>
      <c r="IR32" s="94">
        <f t="shared" si="31"/>
        <v>105.175</v>
      </c>
      <c r="IS32" s="334">
        <f t="shared" si="31"/>
        <v>105.655</v>
      </c>
      <c r="IT32" s="94">
        <f t="shared" si="31"/>
        <v>105.053</v>
      </c>
      <c r="IU32" s="94">
        <f t="shared" si="31"/>
        <v>105.605</v>
      </c>
      <c r="IV32" s="94">
        <f t="shared" si="31"/>
        <v>106.945</v>
      </c>
    </row>
    <row r="33" spans="1:256" ht="27" thickTop="1">
      <c r="A33" s="18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172"/>
      <c r="O33" s="335"/>
      <c r="P33" s="239"/>
      <c r="Q33" s="172"/>
      <c r="R33" s="172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35"/>
      <c r="AD33" s="50"/>
      <c r="AE33" s="239"/>
      <c r="AF33" s="50"/>
      <c r="AG33" s="239"/>
      <c r="AH33" s="50"/>
      <c r="AI33" s="50"/>
      <c r="AJ33" s="50"/>
      <c r="AK33" s="50"/>
      <c r="AL33" s="50"/>
      <c r="AM33" s="50"/>
      <c r="AN33" s="50"/>
      <c r="AO33" s="50"/>
      <c r="AP33" s="50"/>
      <c r="AQ33" s="335"/>
      <c r="AR33" s="50"/>
      <c r="AS33" s="50"/>
      <c r="AT33" s="239"/>
      <c r="AU33" s="50"/>
      <c r="AV33" s="50"/>
      <c r="AW33" s="239"/>
      <c r="AX33" s="50"/>
      <c r="AY33" s="50"/>
      <c r="AZ33" s="50"/>
      <c r="BA33" s="50"/>
      <c r="BB33" s="50"/>
      <c r="BC33" s="50"/>
      <c r="BD33" s="50"/>
      <c r="BE33" s="335"/>
      <c r="BF33" s="50"/>
      <c r="BG33" s="50"/>
      <c r="BH33" s="50"/>
      <c r="BI33" s="239"/>
      <c r="BJ33" s="50"/>
      <c r="BK33" s="50"/>
      <c r="BL33" s="50"/>
      <c r="BM33" s="239"/>
      <c r="BN33" s="50"/>
      <c r="BO33" s="50"/>
      <c r="BP33" s="50"/>
      <c r="BQ33" s="50"/>
      <c r="BR33" s="50"/>
      <c r="BS33" s="335"/>
      <c r="BT33" s="50"/>
      <c r="BU33" s="50"/>
      <c r="BV33" s="50"/>
      <c r="BW33" s="50"/>
      <c r="BX33" s="239"/>
      <c r="BY33" s="50"/>
      <c r="BZ33" s="50"/>
      <c r="CA33" s="50"/>
      <c r="CB33" s="50"/>
      <c r="CC33" s="239"/>
      <c r="CD33" s="50"/>
      <c r="CE33" s="50"/>
      <c r="CF33" s="50"/>
      <c r="CG33" s="343"/>
      <c r="CH33" s="95"/>
      <c r="CI33" s="95"/>
      <c r="CJ33" s="95"/>
      <c r="CK33" s="95"/>
      <c r="CL33" s="95"/>
      <c r="CM33" s="179"/>
      <c r="CN33" s="95"/>
      <c r="CO33" s="95"/>
      <c r="CP33" s="95"/>
      <c r="CQ33" s="95"/>
      <c r="CR33" s="95"/>
      <c r="CS33" s="179"/>
      <c r="CT33" s="95"/>
      <c r="CU33" s="343"/>
      <c r="CV33" s="95"/>
      <c r="CW33" s="95"/>
      <c r="CX33" s="95"/>
      <c r="CY33" s="95"/>
      <c r="CZ33" s="95"/>
      <c r="DA33" s="95"/>
      <c r="DB33" s="179"/>
      <c r="DC33" s="95"/>
      <c r="DD33" s="95"/>
      <c r="DE33" s="95"/>
      <c r="DF33" s="95"/>
      <c r="DG33" s="95"/>
      <c r="DH33" s="95"/>
      <c r="DI33" s="345"/>
      <c r="DJ33" s="395"/>
      <c r="DK33" s="95"/>
      <c r="DL33" s="95"/>
      <c r="DM33" s="95"/>
      <c r="DN33" s="95"/>
      <c r="DO33" s="95"/>
      <c r="DP33" s="95"/>
      <c r="DQ33" s="179"/>
      <c r="DR33" s="95"/>
      <c r="DS33" s="95"/>
      <c r="DT33" s="95"/>
      <c r="DU33" s="95"/>
      <c r="DV33" s="95"/>
      <c r="DW33" s="343"/>
      <c r="DX33" s="95"/>
      <c r="DY33" s="179"/>
      <c r="DZ33" s="95"/>
      <c r="EA33" s="95"/>
      <c r="EB33" s="95"/>
      <c r="EC33" s="95"/>
      <c r="ED33" s="95"/>
      <c r="EE33" s="95"/>
      <c r="EF33" s="179"/>
      <c r="EG33" s="95"/>
      <c r="EH33" s="95"/>
      <c r="EI33" s="95"/>
      <c r="EJ33" s="95"/>
      <c r="EK33" s="343"/>
      <c r="EL33" s="95"/>
      <c r="EM33" s="95"/>
      <c r="EN33" s="178"/>
      <c r="EO33" s="179"/>
      <c r="EP33" s="95"/>
      <c r="EQ33" s="95"/>
      <c r="ER33" s="95"/>
      <c r="ES33" s="95"/>
      <c r="ET33" s="95"/>
      <c r="EU33" s="179"/>
      <c r="EV33" s="95"/>
      <c r="EW33" s="95"/>
      <c r="EX33" s="95"/>
      <c r="EY33" s="343"/>
      <c r="EZ33" s="95"/>
      <c r="FA33" s="95"/>
      <c r="FB33" s="95"/>
      <c r="FC33" s="178"/>
      <c r="FD33" s="95"/>
      <c r="FE33" s="179"/>
      <c r="FF33" s="95"/>
      <c r="FG33" s="95"/>
      <c r="FH33" s="95"/>
      <c r="FI33" s="95"/>
      <c r="FJ33" s="179"/>
      <c r="FK33" s="95"/>
      <c r="FL33" s="95"/>
      <c r="FM33" s="343"/>
      <c r="FN33" s="95"/>
      <c r="FO33" s="95"/>
      <c r="FP33" s="95"/>
      <c r="FQ33" s="95"/>
      <c r="FR33" s="178"/>
      <c r="FS33" s="95"/>
      <c r="FT33" s="95"/>
      <c r="FU33" s="179"/>
      <c r="FV33" s="95"/>
      <c r="FW33" s="95"/>
      <c r="FX33" s="95"/>
      <c r="FY33" s="179"/>
      <c r="FZ33" s="95"/>
      <c r="GA33" s="343"/>
      <c r="GB33" s="95"/>
      <c r="GC33" s="95"/>
      <c r="GD33" s="95"/>
      <c r="GE33" s="95"/>
      <c r="GF33" s="95"/>
      <c r="GG33" s="178"/>
      <c r="GH33" s="95"/>
      <c r="GI33" s="95"/>
      <c r="GJ33" s="95"/>
      <c r="GK33" s="179"/>
      <c r="GL33" s="95"/>
      <c r="GM33" s="95"/>
      <c r="GN33" s="179"/>
      <c r="GO33" s="343"/>
      <c r="GP33" s="95"/>
      <c r="GQ33" s="95"/>
      <c r="GR33" s="95"/>
      <c r="GS33" s="95"/>
      <c r="GT33" s="95"/>
      <c r="GU33" s="95"/>
      <c r="GV33" s="178"/>
      <c r="GW33" s="95"/>
      <c r="GX33" s="95"/>
      <c r="GY33" s="95"/>
      <c r="GZ33" s="95"/>
      <c r="HA33" s="179"/>
      <c r="HB33" s="95"/>
      <c r="HC33" s="343"/>
      <c r="HD33" s="95"/>
      <c r="HE33" s="95"/>
      <c r="HF33" s="95"/>
      <c r="HG33" s="95"/>
      <c r="HH33" s="95"/>
      <c r="HI33" s="95"/>
      <c r="HJ33" s="95"/>
      <c r="HK33" s="178"/>
      <c r="HL33" s="95"/>
      <c r="HM33" s="95"/>
      <c r="HN33" s="95"/>
      <c r="HO33" s="95"/>
      <c r="HP33" s="95"/>
      <c r="HQ33" s="345"/>
      <c r="HR33" s="179"/>
      <c r="HS33" s="95"/>
      <c r="HT33" s="95"/>
      <c r="HU33" s="95"/>
      <c r="HV33" s="95"/>
      <c r="HW33" s="95"/>
      <c r="HX33" s="95"/>
      <c r="HY33" s="95"/>
      <c r="HZ33" s="178"/>
      <c r="IA33" s="95"/>
      <c r="IB33" s="95"/>
      <c r="IC33" s="95"/>
      <c r="ID33" s="95"/>
      <c r="IE33" s="343"/>
      <c r="IF33" s="95"/>
      <c r="IG33" s="178"/>
      <c r="IH33" s="95"/>
      <c r="II33" s="95"/>
      <c r="IJ33" s="95"/>
      <c r="IK33" s="95"/>
      <c r="IL33" s="95"/>
      <c r="IM33" s="95"/>
      <c r="IN33" s="95"/>
      <c r="IO33" s="178"/>
      <c r="IP33" s="95"/>
      <c r="IQ33" s="95"/>
      <c r="IR33" s="95"/>
      <c r="IS33" s="343"/>
      <c r="IT33" s="95"/>
      <c r="IU33" s="95"/>
      <c r="IV33" s="241"/>
    </row>
    <row r="34" spans="1:256" ht="36">
      <c r="A34" s="190" t="s">
        <v>827</v>
      </c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72"/>
      <c r="O34" s="335"/>
      <c r="P34" s="172"/>
      <c r="Q34" s="172"/>
      <c r="R34" s="172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35"/>
      <c r="AD34" s="50"/>
      <c r="AE34" s="172"/>
      <c r="AF34" s="50"/>
      <c r="AG34" s="172"/>
      <c r="AH34" s="50"/>
      <c r="AI34" s="50"/>
      <c r="AJ34" s="50"/>
      <c r="AK34" s="50"/>
      <c r="AL34" s="50"/>
      <c r="AM34" s="50"/>
      <c r="AN34" s="50"/>
      <c r="AO34" s="50"/>
      <c r="AP34" s="50"/>
      <c r="AQ34" s="335"/>
      <c r="AR34" s="50"/>
      <c r="AS34" s="50"/>
      <c r="AT34" s="172"/>
      <c r="AU34" s="50"/>
      <c r="AV34" s="50"/>
      <c r="AW34" s="172"/>
      <c r="AX34" s="50"/>
      <c r="AY34" s="50"/>
      <c r="AZ34" s="50"/>
      <c r="BA34" s="50"/>
      <c r="BB34" s="50"/>
      <c r="BC34" s="50"/>
      <c r="BD34" s="50"/>
      <c r="BE34" s="335"/>
      <c r="BF34" s="50"/>
      <c r="BG34" s="50"/>
      <c r="BH34" s="50"/>
      <c r="BI34" s="172"/>
      <c r="BJ34" s="50"/>
      <c r="BK34" s="50"/>
      <c r="BL34" s="50"/>
      <c r="BM34" s="172"/>
      <c r="BN34" s="50"/>
      <c r="BO34" s="50"/>
      <c r="BP34" s="50"/>
      <c r="BQ34" s="50"/>
      <c r="BR34" s="50"/>
      <c r="BS34" s="335"/>
      <c r="BT34" s="50"/>
      <c r="BU34" s="50"/>
      <c r="BV34" s="50"/>
      <c r="BW34" s="50"/>
      <c r="BX34" s="172"/>
      <c r="BY34" s="50"/>
      <c r="BZ34" s="50"/>
      <c r="CA34" s="50"/>
      <c r="CB34" s="50"/>
      <c r="CC34" s="172"/>
      <c r="CD34" s="50"/>
      <c r="CE34" s="50"/>
      <c r="CF34" s="50"/>
      <c r="CG34" s="343"/>
      <c r="CH34" s="95"/>
      <c r="CI34" s="95"/>
      <c r="CJ34" s="95"/>
      <c r="CK34" s="95"/>
      <c r="CL34" s="95"/>
      <c r="CM34" s="178"/>
      <c r="CN34" s="95"/>
      <c r="CO34" s="95"/>
      <c r="CP34" s="95"/>
      <c r="CQ34" s="95"/>
      <c r="CR34" s="95"/>
      <c r="CS34" s="178"/>
      <c r="CT34" s="95"/>
      <c r="CU34" s="343"/>
      <c r="CV34" s="95"/>
      <c r="CW34" s="95"/>
      <c r="CX34" s="95"/>
      <c r="CY34" s="95"/>
      <c r="CZ34" s="95"/>
      <c r="DA34" s="95"/>
      <c r="DB34" s="178"/>
      <c r="DC34" s="95"/>
      <c r="DD34" s="95"/>
      <c r="DE34" s="95"/>
      <c r="DF34" s="95"/>
      <c r="DG34" s="95"/>
      <c r="DH34" s="95"/>
      <c r="DI34" s="343"/>
      <c r="DJ34" s="395"/>
      <c r="DK34" s="95"/>
      <c r="DL34" s="95"/>
      <c r="DM34" s="95"/>
      <c r="DN34" s="95"/>
      <c r="DO34" s="95"/>
      <c r="DP34" s="95"/>
      <c r="DQ34" s="178"/>
      <c r="DR34" s="95"/>
      <c r="DS34" s="95"/>
      <c r="DT34" s="95"/>
      <c r="DU34" s="95"/>
      <c r="DV34" s="95"/>
      <c r="DW34" s="343"/>
      <c r="DX34" s="95"/>
      <c r="DY34" s="178"/>
      <c r="DZ34" s="95"/>
      <c r="EA34" s="95"/>
      <c r="EB34" s="95"/>
      <c r="EC34" s="95"/>
      <c r="ED34" s="95"/>
      <c r="EE34" s="95"/>
      <c r="EF34" s="178"/>
      <c r="EG34" s="95"/>
      <c r="EH34" s="95"/>
      <c r="EI34" s="95"/>
      <c r="EJ34" s="95"/>
      <c r="EK34" s="343"/>
      <c r="EL34" s="95"/>
      <c r="EM34" s="95"/>
      <c r="EN34" s="178"/>
      <c r="EO34" s="178"/>
      <c r="EP34" s="95"/>
      <c r="EQ34" s="95"/>
      <c r="ER34" s="95"/>
      <c r="ES34" s="95"/>
      <c r="ET34" s="95"/>
      <c r="EU34" s="178"/>
      <c r="EV34" s="95"/>
      <c r="EW34" s="95"/>
      <c r="EX34" s="95"/>
      <c r="EY34" s="343"/>
      <c r="EZ34" s="95"/>
      <c r="FA34" s="95"/>
      <c r="FB34" s="95"/>
      <c r="FC34" s="178"/>
      <c r="FD34" s="95"/>
      <c r="FE34" s="178"/>
      <c r="FF34" s="95"/>
      <c r="FG34" s="95"/>
      <c r="FH34" s="95"/>
      <c r="FI34" s="95"/>
      <c r="FJ34" s="178"/>
      <c r="FK34" s="95"/>
      <c r="FL34" s="95"/>
      <c r="FM34" s="343"/>
      <c r="FN34" s="95"/>
      <c r="FO34" s="95"/>
      <c r="FP34" s="95"/>
      <c r="FQ34" s="95"/>
      <c r="FR34" s="178"/>
      <c r="FS34" s="95"/>
      <c r="FT34" s="95"/>
      <c r="FU34" s="178"/>
      <c r="FV34" s="95"/>
      <c r="FW34" s="95"/>
      <c r="FX34" s="95"/>
      <c r="FY34" s="178"/>
      <c r="FZ34" s="95"/>
      <c r="GA34" s="343"/>
      <c r="GB34" s="95"/>
      <c r="GC34" s="95"/>
      <c r="GD34" s="95"/>
      <c r="GE34" s="95"/>
      <c r="GF34" s="95"/>
      <c r="GG34" s="178"/>
      <c r="GH34" s="95"/>
      <c r="GI34" s="95"/>
      <c r="GJ34" s="95"/>
      <c r="GK34" s="178"/>
      <c r="GL34" s="95"/>
      <c r="GM34" s="95"/>
      <c r="GN34" s="178"/>
      <c r="GO34" s="343"/>
      <c r="GP34" s="95"/>
      <c r="GQ34" s="95"/>
      <c r="GR34" s="95"/>
      <c r="GS34" s="95"/>
      <c r="GT34" s="95"/>
      <c r="GU34" s="95"/>
      <c r="GV34" s="178"/>
      <c r="GW34" s="95"/>
      <c r="GX34" s="95"/>
      <c r="GY34" s="95"/>
      <c r="GZ34" s="95"/>
      <c r="HA34" s="178"/>
      <c r="HB34" s="95"/>
      <c r="HC34" s="343"/>
      <c r="HD34" s="95"/>
      <c r="HE34" s="95"/>
      <c r="HF34" s="95"/>
      <c r="HG34" s="95"/>
      <c r="HH34" s="95"/>
      <c r="HI34" s="95"/>
      <c r="HJ34" s="95"/>
      <c r="HK34" s="178"/>
      <c r="HL34" s="95"/>
      <c r="HM34" s="95"/>
      <c r="HN34" s="95"/>
      <c r="HO34" s="95"/>
      <c r="HP34" s="95"/>
      <c r="HQ34" s="343"/>
      <c r="HR34" s="178"/>
      <c r="HS34" s="95"/>
      <c r="HT34" s="95"/>
      <c r="HU34" s="95"/>
      <c r="HV34" s="95"/>
      <c r="HW34" s="95"/>
      <c r="HX34" s="95"/>
      <c r="HY34" s="95"/>
      <c r="HZ34" s="178"/>
      <c r="IA34" s="95"/>
      <c r="IB34" s="95"/>
      <c r="IC34" s="95"/>
      <c r="ID34" s="95"/>
      <c r="IE34" s="343"/>
      <c r="IF34" s="95"/>
      <c r="IG34" s="178"/>
      <c r="IH34" s="95"/>
      <c r="II34" s="95"/>
      <c r="IJ34" s="95"/>
      <c r="IK34" s="95"/>
      <c r="IL34" s="95"/>
      <c r="IM34" s="95"/>
      <c r="IN34" s="95"/>
      <c r="IO34" s="178"/>
      <c r="IP34" s="95"/>
      <c r="IQ34" s="95"/>
      <c r="IR34" s="95"/>
      <c r="IS34" s="343"/>
      <c r="IT34" s="95"/>
      <c r="IU34" s="95"/>
      <c r="IV34" s="175"/>
    </row>
    <row r="35" spans="1:256" ht="26.25" hidden="1">
      <c r="A35" s="187" t="s">
        <v>828</v>
      </c>
      <c r="B35" s="99">
        <v>103.36</v>
      </c>
      <c r="C35" s="49">
        <f>$B$35</f>
        <v>103.36</v>
      </c>
      <c r="D35" s="49">
        <f aca="true" t="shared" si="32" ref="D35:BO35">$B$35</f>
        <v>103.36</v>
      </c>
      <c r="E35" s="49">
        <f t="shared" si="32"/>
        <v>103.36</v>
      </c>
      <c r="F35" s="49">
        <f t="shared" si="32"/>
        <v>103.36</v>
      </c>
      <c r="G35" s="49">
        <f t="shared" si="32"/>
        <v>103.36</v>
      </c>
      <c r="H35" s="49">
        <f t="shared" si="32"/>
        <v>103.36</v>
      </c>
      <c r="I35" s="49">
        <f t="shared" si="32"/>
        <v>103.36</v>
      </c>
      <c r="J35" s="49">
        <f t="shared" si="32"/>
        <v>103.36</v>
      </c>
      <c r="K35" s="49">
        <v>0</v>
      </c>
      <c r="L35" s="49">
        <f t="shared" si="32"/>
        <v>103.36</v>
      </c>
      <c r="M35" s="49">
        <f t="shared" si="32"/>
        <v>103.36</v>
      </c>
      <c r="N35" s="173">
        <f t="shared" si="32"/>
        <v>103.36</v>
      </c>
      <c r="O35" s="336">
        <f t="shared" si="32"/>
        <v>103.36</v>
      </c>
      <c r="P35" s="173"/>
      <c r="Q35" s="173">
        <f t="shared" si="32"/>
        <v>103.36</v>
      </c>
      <c r="R35" s="173">
        <f t="shared" si="32"/>
        <v>103.36</v>
      </c>
      <c r="S35" s="49">
        <f t="shared" si="32"/>
        <v>103.36</v>
      </c>
      <c r="T35" s="49">
        <f t="shared" si="32"/>
        <v>103.36</v>
      </c>
      <c r="U35" s="49">
        <f t="shared" si="32"/>
        <v>103.36</v>
      </c>
      <c r="V35" s="49">
        <f t="shared" si="32"/>
        <v>103.36</v>
      </c>
      <c r="W35" s="49">
        <f t="shared" si="32"/>
        <v>103.36</v>
      </c>
      <c r="X35" s="49">
        <f t="shared" si="32"/>
        <v>103.36</v>
      </c>
      <c r="Y35" s="49"/>
      <c r="Z35" s="49">
        <f t="shared" si="32"/>
        <v>103.36</v>
      </c>
      <c r="AA35" s="49">
        <f t="shared" si="32"/>
        <v>103.36</v>
      </c>
      <c r="AB35" s="49">
        <f t="shared" si="32"/>
        <v>103.36</v>
      </c>
      <c r="AC35" s="336">
        <f t="shared" si="32"/>
        <v>103.36</v>
      </c>
      <c r="AD35" s="49">
        <f t="shared" si="32"/>
        <v>103.36</v>
      </c>
      <c r="AE35" s="173">
        <f t="shared" si="32"/>
        <v>103.36</v>
      </c>
      <c r="AF35" s="49">
        <f t="shared" si="32"/>
        <v>103.36</v>
      </c>
      <c r="AG35" s="173">
        <f t="shared" si="32"/>
        <v>103.36</v>
      </c>
      <c r="AH35" s="49">
        <f t="shared" si="32"/>
        <v>103.36</v>
      </c>
      <c r="AI35" s="49">
        <f t="shared" si="32"/>
        <v>103.36</v>
      </c>
      <c r="AJ35" s="49">
        <f t="shared" si="32"/>
        <v>103.36</v>
      </c>
      <c r="AK35" s="49">
        <f t="shared" si="32"/>
        <v>103.36</v>
      </c>
      <c r="AL35" s="49">
        <f t="shared" si="32"/>
        <v>103.36</v>
      </c>
      <c r="AM35" s="49">
        <f t="shared" si="32"/>
        <v>103.36</v>
      </c>
      <c r="AN35" s="49">
        <f t="shared" si="32"/>
        <v>103.36</v>
      </c>
      <c r="AO35" s="49">
        <f t="shared" si="32"/>
        <v>103.36</v>
      </c>
      <c r="AP35" s="49">
        <f t="shared" si="32"/>
        <v>103.36</v>
      </c>
      <c r="AQ35" s="336">
        <f t="shared" si="32"/>
        <v>103.36</v>
      </c>
      <c r="AR35" s="49">
        <f t="shared" si="32"/>
        <v>103.36</v>
      </c>
      <c r="AS35" s="49">
        <f t="shared" si="32"/>
        <v>103.36</v>
      </c>
      <c r="AT35" s="173">
        <f t="shared" si="32"/>
        <v>103.36</v>
      </c>
      <c r="AU35" s="49">
        <f t="shared" si="32"/>
        <v>103.36</v>
      </c>
      <c r="AV35" s="49">
        <f t="shared" si="32"/>
        <v>103.36</v>
      </c>
      <c r="AW35" s="173">
        <f t="shared" si="32"/>
        <v>103.36</v>
      </c>
      <c r="AX35" s="49">
        <f t="shared" si="32"/>
        <v>103.36</v>
      </c>
      <c r="AY35" s="49">
        <f t="shared" si="32"/>
        <v>103.36</v>
      </c>
      <c r="AZ35" s="49">
        <f t="shared" si="32"/>
        <v>103.36</v>
      </c>
      <c r="BA35" s="49">
        <f t="shared" si="32"/>
        <v>103.36</v>
      </c>
      <c r="BB35" s="49">
        <f t="shared" si="32"/>
        <v>103.36</v>
      </c>
      <c r="BC35" s="49">
        <f t="shared" si="32"/>
        <v>103.36</v>
      </c>
      <c r="BD35" s="49">
        <f t="shared" si="32"/>
        <v>103.36</v>
      </c>
      <c r="BE35" s="336">
        <f t="shared" si="32"/>
        <v>103.36</v>
      </c>
      <c r="BF35" s="49">
        <f t="shared" si="32"/>
        <v>103.36</v>
      </c>
      <c r="BG35" s="49">
        <f t="shared" si="32"/>
        <v>103.36</v>
      </c>
      <c r="BH35" s="49">
        <f t="shared" si="32"/>
        <v>103.36</v>
      </c>
      <c r="BI35" s="173">
        <f t="shared" si="32"/>
        <v>103.36</v>
      </c>
      <c r="BJ35" s="49">
        <f t="shared" si="32"/>
        <v>103.36</v>
      </c>
      <c r="BK35" s="49">
        <f t="shared" si="32"/>
        <v>103.36</v>
      </c>
      <c r="BL35" s="49">
        <f t="shared" si="32"/>
        <v>103.36</v>
      </c>
      <c r="BM35" s="173">
        <f t="shared" si="32"/>
        <v>103.36</v>
      </c>
      <c r="BN35" s="49">
        <f t="shared" si="32"/>
        <v>103.36</v>
      </c>
      <c r="BO35" s="49">
        <f t="shared" si="32"/>
        <v>103.36</v>
      </c>
      <c r="BP35" s="49">
        <f aca="true" t="shared" si="33" ref="BP35:EA35">$B$35</f>
        <v>103.36</v>
      </c>
      <c r="BQ35" s="49">
        <f t="shared" si="33"/>
        <v>103.36</v>
      </c>
      <c r="BR35" s="49">
        <f t="shared" si="33"/>
        <v>103.36</v>
      </c>
      <c r="BS35" s="336">
        <f t="shared" si="33"/>
        <v>103.36</v>
      </c>
      <c r="BT35" s="49">
        <f t="shared" si="33"/>
        <v>103.36</v>
      </c>
      <c r="BU35" s="49">
        <f t="shared" si="33"/>
        <v>103.36</v>
      </c>
      <c r="BV35" s="49">
        <f t="shared" si="33"/>
        <v>103.36</v>
      </c>
      <c r="BW35" s="49">
        <f t="shared" si="33"/>
        <v>103.36</v>
      </c>
      <c r="BX35" s="173">
        <f t="shared" si="33"/>
        <v>103.36</v>
      </c>
      <c r="BY35" s="49">
        <f t="shared" si="33"/>
        <v>103.36</v>
      </c>
      <c r="BZ35" s="49">
        <f t="shared" si="33"/>
        <v>103.36</v>
      </c>
      <c r="CA35" s="49">
        <f t="shared" si="33"/>
        <v>103.36</v>
      </c>
      <c r="CB35" s="49">
        <f t="shared" si="33"/>
        <v>103.36</v>
      </c>
      <c r="CC35" s="173">
        <f t="shared" si="33"/>
        <v>103.36</v>
      </c>
      <c r="CD35" s="49">
        <f t="shared" si="33"/>
        <v>103.36</v>
      </c>
      <c r="CE35" s="49"/>
      <c r="CF35" s="49">
        <f t="shared" si="33"/>
        <v>103.36</v>
      </c>
      <c r="CG35" s="336">
        <f t="shared" si="33"/>
        <v>103.36</v>
      </c>
      <c r="CH35" s="49">
        <f t="shared" si="33"/>
        <v>103.36</v>
      </c>
      <c r="CI35" s="49">
        <f t="shared" si="33"/>
        <v>103.36</v>
      </c>
      <c r="CJ35" s="49">
        <f t="shared" si="33"/>
        <v>103.36</v>
      </c>
      <c r="CK35" s="49">
        <f t="shared" si="33"/>
        <v>103.36</v>
      </c>
      <c r="CL35" s="49">
        <f t="shared" si="33"/>
        <v>103.36</v>
      </c>
      <c r="CM35" s="173">
        <f t="shared" si="33"/>
        <v>103.36</v>
      </c>
      <c r="CN35" s="49">
        <f t="shared" si="33"/>
        <v>103.36</v>
      </c>
      <c r="CO35" s="49">
        <f t="shared" si="33"/>
        <v>103.36</v>
      </c>
      <c r="CP35" s="49">
        <f t="shared" si="33"/>
        <v>103.36</v>
      </c>
      <c r="CQ35" s="49">
        <f t="shared" si="33"/>
        <v>103.36</v>
      </c>
      <c r="CR35" s="49">
        <f t="shared" si="33"/>
        <v>103.36</v>
      </c>
      <c r="CS35" s="173">
        <f t="shared" si="33"/>
        <v>103.36</v>
      </c>
      <c r="CT35" s="49">
        <f t="shared" si="33"/>
        <v>103.36</v>
      </c>
      <c r="CU35" s="336">
        <f t="shared" si="33"/>
        <v>103.36</v>
      </c>
      <c r="CV35" s="49">
        <f t="shared" si="33"/>
        <v>103.36</v>
      </c>
      <c r="CW35" s="49">
        <f t="shared" si="33"/>
        <v>103.36</v>
      </c>
      <c r="CX35" s="49">
        <f t="shared" si="33"/>
        <v>103.36</v>
      </c>
      <c r="CY35" s="49">
        <f t="shared" si="33"/>
        <v>103.36</v>
      </c>
      <c r="CZ35" s="49">
        <f t="shared" si="33"/>
        <v>103.36</v>
      </c>
      <c r="DA35" s="49">
        <f t="shared" si="33"/>
        <v>103.36</v>
      </c>
      <c r="DB35" s="173">
        <f t="shared" si="33"/>
        <v>103.36</v>
      </c>
      <c r="DC35" s="49">
        <f t="shared" si="33"/>
        <v>103.36</v>
      </c>
      <c r="DD35" s="49">
        <f t="shared" si="33"/>
        <v>103.36</v>
      </c>
      <c r="DE35" s="49">
        <f t="shared" si="33"/>
        <v>103.36</v>
      </c>
      <c r="DF35" s="49">
        <f t="shared" si="33"/>
        <v>103.36</v>
      </c>
      <c r="DG35" s="49">
        <f t="shared" si="33"/>
        <v>103.36</v>
      </c>
      <c r="DH35" s="49">
        <f t="shared" si="33"/>
        <v>103.36</v>
      </c>
      <c r="DI35" s="336">
        <f t="shared" si="33"/>
        <v>103.36</v>
      </c>
      <c r="DJ35" s="383">
        <f t="shared" si="33"/>
        <v>103.36</v>
      </c>
      <c r="DK35" s="49">
        <f t="shared" si="33"/>
        <v>103.36</v>
      </c>
      <c r="DL35" s="49">
        <f t="shared" si="33"/>
        <v>103.36</v>
      </c>
      <c r="DM35" s="49">
        <f t="shared" si="33"/>
        <v>103.36</v>
      </c>
      <c r="DN35" s="49">
        <f t="shared" si="33"/>
        <v>103.36</v>
      </c>
      <c r="DO35" s="49">
        <f t="shared" si="33"/>
        <v>103.36</v>
      </c>
      <c r="DP35" s="49">
        <f t="shared" si="33"/>
        <v>103.36</v>
      </c>
      <c r="DQ35" s="173">
        <f t="shared" si="33"/>
        <v>103.36</v>
      </c>
      <c r="DR35" s="49">
        <f t="shared" si="33"/>
        <v>103.36</v>
      </c>
      <c r="DS35" s="49">
        <f t="shared" si="33"/>
        <v>103.36</v>
      </c>
      <c r="DT35" s="49">
        <f t="shared" si="33"/>
        <v>103.36</v>
      </c>
      <c r="DU35" s="49">
        <f t="shared" si="33"/>
        <v>103.36</v>
      </c>
      <c r="DV35" s="49">
        <f t="shared" si="33"/>
        <v>103.36</v>
      </c>
      <c r="DW35" s="336">
        <f t="shared" si="33"/>
        <v>103.36</v>
      </c>
      <c r="DX35" s="49">
        <f t="shared" si="33"/>
        <v>103.36</v>
      </c>
      <c r="DY35" s="173">
        <f t="shared" si="33"/>
        <v>103.36</v>
      </c>
      <c r="DZ35" s="49">
        <f t="shared" si="33"/>
        <v>103.36</v>
      </c>
      <c r="EA35" s="49">
        <f t="shared" si="33"/>
        <v>103.36</v>
      </c>
      <c r="EB35" s="49">
        <f aca="true" t="shared" si="34" ref="EB35:GM35">$B$35</f>
        <v>103.36</v>
      </c>
      <c r="EC35" s="49">
        <f t="shared" si="34"/>
        <v>103.36</v>
      </c>
      <c r="ED35" s="49">
        <f t="shared" si="34"/>
        <v>103.36</v>
      </c>
      <c r="EE35" s="49">
        <f t="shared" si="34"/>
        <v>103.36</v>
      </c>
      <c r="EF35" s="173">
        <f t="shared" si="34"/>
        <v>103.36</v>
      </c>
      <c r="EG35" s="49">
        <f t="shared" si="34"/>
        <v>103.36</v>
      </c>
      <c r="EH35" s="49">
        <f t="shared" si="34"/>
        <v>103.36</v>
      </c>
      <c r="EI35" s="49">
        <f t="shared" si="34"/>
        <v>103.36</v>
      </c>
      <c r="EJ35" s="49">
        <f t="shared" si="34"/>
        <v>103.36</v>
      </c>
      <c r="EK35" s="336">
        <f t="shared" si="34"/>
        <v>103.36</v>
      </c>
      <c r="EL35" s="49">
        <f t="shared" si="34"/>
        <v>103.36</v>
      </c>
      <c r="EM35" s="49">
        <f t="shared" si="34"/>
        <v>103.36</v>
      </c>
      <c r="EN35" s="173">
        <f t="shared" si="34"/>
        <v>103.36</v>
      </c>
      <c r="EO35" s="173">
        <f t="shared" si="34"/>
        <v>103.36</v>
      </c>
      <c r="EP35" s="49">
        <f t="shared" si="34"/>
        <v>103.36</v>
      </c>
      <c r="EQ35" s="49">
        <f t="shared" si="34"/>
        <v>103.36</v>
      </c>
      <c r="ER35" s="49">
        <f t="shared" si="34"/>
        <v>103.36</v>
      </c>
      <c r="ES35" s="49">
        <f t="shared" si="34"/>
        <v>103.36</v>
      </c>
      <c r="ET35" s="49">
        <f t="shared" si="34"/>
        <v>103.36</v>
      </c>
      <c r="EU35" s="173">
        <f t="shared" si="34"/>
        <v>103.36</v>
      </c>
      <c r="EV35" s="49">
        <f t="shared" si="34"/>
        <v>103.36</v>
      </c>
      <c r="EW35" s="49">
        <f t="shared" si="34"/>
        <v>103.36</v>
      </c>
      <c r="EX35" s="49">
        <f t="shared" si="34"/>
        <v>103.36</v>
      </c>
      <c r="EY35" s="336">
        <f t="shared" si="34"/>
        <v>103.36</v>
      </c>
      <c r="EZ35" s="49">
        <f t="shared" si="34"/>
        <v>103.36</v>
      </c>
      <c r="FA35" s="49">
        <f t="shared" si="34"/>
        <v>103.36</v>
      </c>
      <c r="FB35" s="49">
        <f t="shared" si="34"/>
        <v>103.36</v>
      </c>
      <c r="FC35" s="173">
        <f t="shared" si="34"/>
        <v>103.36</v>
      </c>
      <c r="FD35" s="49">
        <f t="shared" si="34"/>
        <v>103.36</v>
      </c>
      <c r="FE35" s="173">
        <f t="shared" si="34"/>
        <v>103.36</v>
      </c>
      <c r="FF35" s="49">
        <f t="shared" si="34"/>
        <v>103.36</v>
      </c>
      <c r="FG35" s="49">
        <f t="shared" si="34"/>
        <v>103.36</v>
      </c>
      <c r="FH35" s="49">
        <f t="shared" si="34"/>
        <v>103.36</v>
      </c>
      <c r="FI35" s="49">
        <f t="shared" si="34"/>
        <v>103.36</v>
      </c>
      <c r="FJ35" s="173">
        <f t="shared" si="34"/>
        <v>103.36</v>
      </c>
      <c r="FK35" s="49">
        <f t="shared" si="34"/>
        <v>103.36</v>
      </c>
      <c r="FL35" s="49">
        <f t="shared" si="34"/>
        <v>103.36</v>
      </c>
      <c r="FM35" s="336">
        <f t="shared" si="34"/>
        <v>103.36</v>
      </c>
      <c r="FN35" s="49">
        <f t="shared" si="34"/>
        <v>103.36</v>
      </c>
      <c r="FO35" s="49">
        <f t="shared" si="34"/>
        <v>103.36</v>
      </c>
      <c r="FP35" s="49">
        <f t="shared" si="34"/>
        <v>103.36</v>
      </c>
      <c r="FQ35" s="49">
        <f t="shared" si="34"/>
        <v>103.36</v>
      </c>
      <c r="FR35" s="173">
        <f t="shared" si="34"/>
        <v>103.36</v>
      </c>
      <c r="FS35" s="49">
        <f t="shared" si="34"/>
        <v>103.36</v>
      </c>
      <c r="FT35" s="49">
        <f t="shared" si="34"/>
        <v>103.36</v>
      </c>
      <c r="FU35" s="173">
        <f t="shared" si="34"/>
        <v>103.36</v>
      </c>
      <c r="FV35" s="49">
        <f t="shared" si="34"/>
        <v>103.36</v>
      </c>
      <c r="FW35" s="49">
        <f t="shared" si="34"/>
        <v>103.36</v>
      </c>
      <c r="FX35" s="49">
        <f t="shared" si="34"/>
        <v>103.36</v>
      </c>
      <c r="FY35" s="173">
        <f t="shared" si="34"/>
        <v>103.36</v>
      </c>
      <c r="FZ35" s="49">
        <f t="shared" si="34"/>
        <v>103.36</v>
      </c>
      <c r="GA35" s="336">
        <f t="shared" si="34"/>
        <v>103.36</v>
      </c>
      <c r="GB35" s="49">
        <f t="shared" si="34"/>
        <v>103.36</v>
      </c>
      <c r="GC35" s="49">
        <f t="shared" si="34"/>
        <v>103.36</v>
      </c>
      <c r="GD35" s="49">
        <f t="shared" si="34"/>
        <v>103.36</v>
      </c>
      <c r="GE35" s="49">
        <f t="shared" si="34"/>
        <v>103.36</v>
      </c>
      <c r="GF35" s="49">
        <f t="shared" si="34"/>
        <v>103.36</v>
      </c>
      <c r="GG35" s="173">
        <f t="shared" si="34"/>
        <v>103.36</v>
      </c>
      <c r="GH35" s="49">
        <f t="shared" si="34"/>
        <v>103.36</v>
      </c>
      <c r="GI35" s="49">
        <f t="shared" si="34"/>
        <v>103.36</v>
      </c>
      <c r="GJ35" s="49">
        <f t="shared" si="34"/>
        <v>103.36</v>
      </c>
      <c r="GK35" s="173">
        <f t="shared" si="34"/>
        <v>103.36</v>
      </c>
      <c r="GL35" s="49">
        <f t="shared" si="34"/>
        <v>103.36</v>
      </c>
      <c r="GM35" s="49">
        <f t="shared" si="34"/>
        <v>103.36</v>
      </c>
      <c r="GN35" s="173">
        <f aca="true" t="shared" si="35" ref="GN35:IV35">$B$35</f>
        <v>103.36</v>
      </c>
      <c r="GO35" s="336">
        <f t="shared" si="35"/>
        <v>103.36</v>
      </c>
      <c r="GP35" s="49">
        <f t="shared" si="35"/>
        <v>103.36</v>
      </c>
      <c r="GQ35" s="49">
        <f t="shared" si="35"/>
        <v>103.36</v>
      </c>
      <c r="GR35" s="49">
        <f t="shared" si="35"/>
        <v>103.36</v>
      </c>
      <c r="GS35" s="49">
        <f t="shared" si="35"/>
        <v>103.36</v>
      </c>
      <c r="GT35" s="49">
        <f t="shared" si="35"/>
        <v>103.36</v>
      </c>
      <c r="GU35" s="49">
        <f t="shared" si="35"/>
        <v>103.36</v>
      </c>
      <c r="GV35" s="173">
        <f t="shared" si="35"/>
        <v>103.36</v>
      </c>
      <c r="GW35" s="49">
        <f t="shared" si="35"/>
        <v>103.36</v>
      </c>
      <c r="GX35" s="49">
        <f t="shared" si="35"/>
        <v>103.36</v>
      </c>
      <c r="GY35" s="49">
        <f t="shared" si="35"/>
        <v>103.36</v>
      </c>
      <c r="GZ35" s="49">
        <f t="shared" si="35"/>
        <v>103.36</v>
      </c>
      <c r="HA35" s="173">
        <f t="shared" si="35"/>
        <v>103.36</v>
      </c>
      <c r="HB35" s="49">
        <f t="shared" si="35"/>
        <v>103.36</v>
      </c>
      <c r="HC35" s="336">
        <f t="shared" si="35"/>
        <v>103.36</v>
      </c>
      <c r="HD35" s="49">
        <f t="shared" si="35"/>
        <v>103.36</v>
      </c>
      <c r="HE35" s="49">
        <f t="shared" si="35"/>
        <v>103.36</v>
      </c>
      <c r="HF35" s="49">
        <f t="shared" si="35"/>
        <v>103.36</v>
      </c>
      <c r="HG35" s="49">
        <f t="shared" si="35"/>
        <v>103.36</v>
      </c>
      <c r="HH35" s="49">
        <f t="shared" si="35"/>
        <v>103.36</v>
      </c>
      <c r="HI35" s="49">
        <f t="shared" si="35"/>
        <v>103.36</v>
      </c>
      <c r="HJ35" s="49">
        <f t="shared" si="35"/>
        <v>103.36</v>
      </c>
      <c r="HK35" s="173">
        <f t="shared" si="35"/>
        <v>103.36</v>
      </c>
      <c r="HL35" s="49">
        <f t="shared" si="35"/>
        <v>103.36</v>
      </c>
      <c r="HM35" s="49">
        <f t="shared" si="35"/>
        <v>103.36</v>
      </c>
      <c r="HN35" s="49">
        <f t="shared" si="35"/>
        <v>103.36</v>
      </c>
      <c r="HO35" s="49">
        <f t="shared" si="35"/>
        <v>103.36</v>
      </c>
      <c r="HP35" s="49">
        <f t="shared" si="35"/>
        <v>103.36</v>
      </c>
      <c r="HQ35" s="336">
        <f t="shared" si="35"/>
        <v>103.36</v>
      </c>
      <c r="HR35" s="173">
        <f t="shared" si="35"/>
        <v>103.36</v>
      </c>
      <c r="HS35" s="49">
        <f t="shared" si="35"/>
        <v>103.36</v>
      </c>
      <c r="HT35" s="49">
        <f t="shared" si="35"/>
        <v>103.36</v>
      </c>
      <c r="HU35" s="49">
        <f t="shared" si="35"/>
        <v>103.36</v>
      </c>
      <c r="HV35" s="49">
        <f t="shared" si="35"/>
        <v>103.36</v>
      </c>
      <c r="HW35" s="49">
        <f t="shared" si="35"/>
        <v>103.36</v>
      </c>
      <c r="HX35" s="49">
        <f t="shared" si="35"/>
        <v>103.36</v>
      </c>
      <c r="HY35" s="49">
        <f t="shared" si="35"/>
        <v>103.36</v>
      </c>
      <c r="HZ35" s="173">
        <f t="shared" si="35"/>
        <v>103.36</v>
      </c>
      <c r="IA35" s="49">
        <f t="shared" si="35"/>
        <v>103.36</v>
      </c>
      <c r="IB35" s="49">
        <f t="shared" si="35"/>
        <v>103.36</v>
      </c>
      <c r="IC35" s="49">
        <f t="shared" si="35"/>
        <v>103.36</v>
      </c>
      <c r="ID35" s="49">
        <f t="shared" si="35"/>
        <v>103.36</v>
      </c>
      <c r="IE35" s="336">
        <f t="shared" si="35"/>
        <v>103.36</v>
      </c>
      <c r="IF35" s="49">
        <f t="shared" si="35"/>
        <v>103.36</v>
      </c>
      <c r="IG35" s="173">
        <f t="shared" si="35"/>
        <v>103.36</v>
      </c>
      <c r="IH35" s="49">
        <f t="shared" si="35"/>
        <v>103.36</v>
      </c>
      <c r="II35" s="49">
        <f t="shared" si="35"/>
        <v>103.36</v>
      </c>
      <c r="IJ35" s="49">
        <f t="shared" si="35"/>
        <v>103.36</v>
      </c>
      <c r="IK35" s="49">
        <f t="shared" si="35"/>
        <v>103.36</v>
      </c>
      <c r="IL35" s="49">
        <f t="shared" si="35"/>
        <v>103.36</v>
      </c>
      <c r="IM35" s="49">
        <f t="shared" si="35"/>
        <v>103.36</v>
      </c>
      <c r="IN35" s="49">
        <f t="shared" si="35"/>
        <v>103.36</v>
      </c>
      <c r="IO35" s="173">
        <f t="shared" si="35"/>
        <v>103.36</v>
      </c>
      <c r="IP35" s="49">
        <f t="shared" si="35"/>
        <v>103.36</v>
      </c>
      <c r="IQ35" s="49">
        <f t="shared" si="35"/>
        <v>103.36</v>
      </c>
      <c r="IR35" s="49">
        <f t="shared" si="35"/>
        <v>103.36</v>
      </c>
      <c r="IS35" s="336">
        <f t="shared" si="35"/>
        <v>103.36</v>
      </c>
      <c r="IT35" s="49">
        <f t="shared" si="35"/>
        <v>103.36</v>
      </c>
      <c r="IU35" s="49">
        <f t="shared" si="35"/>
        <v>103.36</v>
      </c>
      <c r="IV35" s="173">
        <f t="shared" si="35"/>
        <v>103.36</v>
      </c>
    </row>
    <row r="36" spans="1:256" ht="26.25" hidden="1">
      <c r="A36" s="188" t="s">
        <v>829</v>
      </c>
      <c r="B36" s="10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85">
        <v>0</v>
      </c>
      <c r="O36" s="330">
        <v>0</v>
      </c>
      <c r="P36" s="85">
        <v>0</v>
      </c>
      <c r="Q36" s="85">
        <v>0</v>
      </c>
      <c r="R36" s="85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330">
        <v>0</v>
      </c>
      <c r="AD36" s="60">
        <v>0</v>
      </c>
      <c r="AE36" s="85">
        <v>0</v>
      </c>
      <c r="AF36" s="60">
        <v>0</v>
      </c>
      <c r="AG36" s="85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330">
        <v>0</v>
      </c>
      <c r="AR36" s="60">
        <v>0</v>
      </c>
      <c r="AS36" s="60">
        <v>0</v>
      </c>
      <c r="AT36" s="85">
        <v>0</v>
      </c>
      <c r="AU36" s="60">
        <v>0</v>
      </c>
      <c r="AV36" s="60">
        <v>0</v>
      </c>
      <c r="AW36" s="85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330">
        <v>0</v>
      </c>
      <c r="BF36" s="60">
        <v>0</v>
      </c>
      <c r="BG36" s="60">
        <v>0</v>
      </c>
      <c r="BH36" s="60">
        <v>0</v>
      </c>
      <c r="BI36" s="85">
        <v>0</v>
      </c>
      <c r="BJ36" s="60">
        <v>0</v>
      </c>
      <c r="BK36" s="60">
        <v>0</v>
      </c>
      <c r="BL36" s="60">
        <v>0</v>
      </c>
      <c r="BM36" s="85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330">
        <v>0</v>
      </c>
      <c r="BT36" s="60">
        <v>0</v>
      </c>
      <c r="BU36" s="60">
        <v>0</v>
      </c>
      <c r="BV36" s="60">
        <v>0</v>
      </c>
      <c r="BW36" s="60">
        <v>0</v>
      </c>
      <c r="BX36" s="85">
        <v>0</v>
      </c>
      <c r="BY36" s="60">
        <v>0</v>
      </c>
      <c r="BZ36" s="60">
        <v>0</v>
      </c>
      <c r="CA36" s="60">
        <v>0</v>
      </c>
      <c r="CB36" s="60">
        <v>0</v>
      </c>
      <c r="CC36" s="85">
        <v>0</v>
      </c>
      <c r="CD36" s="60">
        <v>0</v>
      </c>
      <c r="CE36" s="60">
        <v>0</v>
      </c>
      <c r="CF36" s="60">
        <v>0</v>
      </c>
      <c r="CG36" s="330">
        <v>0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85">
        <v>0</v>
      </c>
      <c r="CN36" s="60">
        <v>0</v>
      </c>
      <c r="CO36" s="60">
        <v>0</v>
      </c>
      <c r="CP36" s="60">
        <v>0</v>
      </c>
      <c r="CQ36" s="60">
        <v>0</v>
      </c>
      <c r="CR36" s="60">
        <v>0</v>
      </c>
      <c r="CS36" s="85">
        <v>0</v>
      </c>
      <c r="CT36" s="60">
        <v>0</v>
      </c>
      <c r="CU36" s="330">
        <v>0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0</v>
      </c>
      <c r="DB36" s="85">
        <v>0</v>
      </c>
      <c r="DC36" s="60">
        <v>0</v>
      </c>
      <c r="DD36" s="60">
        <v>0</v>
      </c>
      <c r="DE36" s="60">
        <v>0</v>
      </c>
      <c r="DF36" s="60">
        <v>0</v>
      </c>
      <c r="DG36" s="60">
        <v>0</v>
      </c>
      <c r="DH36" s="60">
        <v>0</v>
      </c>
      <c r="DI36" s="330">
        <v>0</v>
      </c>
      <c r="DJ36" s="377">
        <v>0</v>
      </c>
      <c r="DK36" s="60">
        <v>0</v>
      </c>
      <c r="DL36" s="60">
        <v>0</v>
      </c>
      <c r="DM36" s="60">
        <v>0</v>
      </c>
      <c r="DN36" s="60">
        <v>0</v>
      </c>
      <c r="DO36" s="60">
        <v>0</v>
      </c>
      <c r="DP36" s="60">
        <v>0</v>
      </c>
      <c r="DQ36" s="85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330">
        <v>0</v>
      </c>
      <c r="DX36" s="60">
        <v>0</v>
      </c>
      <c r="DY36" s="85">
        <v>0</v>
      </c>
      <c r="DZ36" s="60">
        <v>0</v>
      </c>
      <c r="EA36" s="60">
        <v>0</v>
      </c>
      <c r="EB36" s="60">
        <v>0</v>
      </c>
      <c r="EC36" s="60">
        <v>0</v>
      </c>
      <c r="ED36" s="60">
        <v>0</v>
      </c>
      <c r="EE36" s="60">
        <v>0</v>
      </c>
      <c r="EF36" s="85">
        <v>0</v>
      </c>
      <c r="EG36" s="60">
        <v>0</v>
      </c>
      <c r="EH36" s="60">
        <v>0</v>
      </c>
      <c r="EI36" s="60">
        <v>0</v>
      </c>
      <c r="EJ36" s="60">
        <v>0</v>
      </c>
      <c r="EK36" s="330">
        <v>0</v>
      </c>
      <c r="EL36" s="60">
        <v>0</v>
      </c>
      <c r="EM36" s="60">
        <v>0</v>
      </c>
      <c r="EN36" s="85">
        <v>0</v>
      </c>
      <c r="EO36" s="85">
        <v>0</v>
      </c>
      <c r="EP36" s="60">
        <v>0</v>
      </c>
      <c r="EQ36" s="60">
        <v>0</v>
      </c>
      <c r="ER36" s="101">
        <v>0</v>
      </c>
      <c r="ES36" s="101">
        <v>0</v>
      </c>
      <c r="ET36" s="60">
        <v>0</v>
      </c>
      <c r="EU36" s="85">
        <v>0</v>
      </c>
      <c r="EV36" s="60">
        <v>0</v>
      </c>
      <c r="EW36" s="60">
        <v>0</v>
      </c>
      <c r="EX36" s="60">
        <v>0</v>
      </c>
      <c r="EY36" s="330">
        <v>0</v>
      </c>
      <c r="EZ36" s="60">
        <v>0</v>
      </c>
      <c r="FA36" s="60">
        <v>0</v>
      </c>
      <c r="FB36" s="60">
        <v>0</v>
      </c>
      <c r="FC36" s="85">
        <v>0</v>
      </c>
      <c r="FD36" s="60">
        <v>0</v>
      </c>
      <c r="FE36" s="85">
        <v>0</v>
      </c>
      <c r="FF36" s="101">
        <v>0</v>
      </c>
      <c r="FG36" s="60">
        <v>0</v>
      </c>
      <c r="FH36" s="60">
        <v>0</v>
      </c>
      <c r="FI36" s="60">
        <v>0</v>
      </c>
      <c r="FJ36" s="85">
        <v>0</v>
      </c>
      <c r="FK36" s="60">
        <v>0</v>
      </c>
      <c r="FL36" s="60">
        <v>0</v>
      </c>
      <c r="FM36" s="330">
        <v>0</v>
      </c>
      <c r="FN36" s="60">
        <v>0</v>
      </c>
      <c r="FO36" s="60">
        <v>0</v>
      </c>
      <c r="FP36" s="60">
        <v>0</v>
      </c>
      <c r="FQ36" s="60">
        <v>0</v>
      </c>
      <c r="FR36" s="85">
        <v>0</v>
      </c>
      <c r="FS36" s="60">
        <v>0</v>
      </c>
      <c r="FT36" s="60">
        <v>0</v>
      </c>
      <c r="FU36" s="85">
        <v>0</v>
      </c>
      <c r="FV36" s="60">
        <v>0</v>
      </c>
      <c r="FW36" s="60">
        <v>0</v>
      </c>
      <c r="FX36" s="60">
        <v>0</v>
      </c>
      <c r="FY36" s="85">
        <v>0</v>
      </c>
      <c r="FZ36" s="60">
        <v>0</v>
      </c>
      <c r="GA36" s="330">
        <v>0</v>
      </c>
      <c r="GB36" s="60">
        <v>0</v>
      </c>
      <c r="GC36" s="60">
        <v>0</v>
      </c>
      <c r="GD36" s="60">
        <v>0</v>
      </c>
      <c r="GE36" s="60">
        <v>0</v>
      </c>
      <c r="GF36" s="60">
        <v>0</v>
      </c>
      <c r="GG36" s="85">
        <v>0</v>
      </c>
      <c r="GH36" s="60">
        <v>0</v>
      </c>
      <c r="GI36" s="60">
        <v>0</v>
      </c>
      <c r="GJ36" s="60">
        <v>0</v>
      </c>
      <c r="GK36" s="85">
        <v>0</v>
      </c>
      <c r="GL36" s="60">
        <v>0</v>
      </c>
      <c r="GM36" s="60">
        <v>0</v>
      </c>
      <c r="GN36" s="85">
        <v>0</v>
      </c>
      <c r="GO36" s="330">
        <v>0</v>
      </c>
      <c r="GP36" s="60">
        <v>0</v>
      </c>
      <c r="GQ36" s="60">
        <v>0</v>
      </c>
      <c r="GR36" s="60">
        <v>0</v>
      </c>
      <c r="GS36" s="60">
        <v>0</v>
      </c>
      <c r="GT36" s="60">
        <v>0</v>
      </c>
      <c r="GU36" s="60">
        <v>0</v>
      </c>
      <c r="GV36" s="85">
        <v>0</v>
      </c>
      <c r="GW36" s="60">
        <v>0</v>
      </c>
      <c r="GX36" s="60">
        <v>0</v>
      </c>
      <c r="GY36" s="60">
        <v>0</v>
      </c>
      <c r="GZ36" s="60">
        <v>0</v>
      </c>
      <c r="HA36" s="85">
        <v>0</v>
      </c>
      <c r="HB36" s="60">
        <v>0</v>
      </c>
      <c r="HC36" s="330">
        <v>0</v>
      </c>
      <c r="HD36" s="60">
        <v>0</v>
      </c>
      <c r="HE36" s="60">
        <v>0</v>
      </c>
      <c r="HF36" s="60">
        <v>0</v>
      </c>
      <c r="HG36" s="60">
        <v>0</v>
      </c>
      <c r="HH36" s="60">
        <v>0</v>
      </c>
      <c r="HI36" s="60">
        <v>0</v>
      </c>
      <c r="HJ36" s="60">
        <v>0</v>
      </c>
      <c r="HK36" s="85">
        <v>0</v>
      </c>
      <c r="HL36" s="60">
        <v>0</v>
      </c>
      <c r="HM36" s="60">
        <v>0</v>
      </c>
      <c r="HN36" s="60">
        <v>0</v>
      </c>
      <c r="HO36" s="60">
        <v>0</v>
      </c>
      <c r="HP36" s="60">
        <v>0</v>
      </c>
      <c r="HQ36" s="330">
        <v>0</v>
      </c>
      <c r="HR36" s="85">
        <v>0</v>
      </c>
      <c r="HS36" s="60">
        <v>0</v>
      </c>
      <c r="HT36" s="60">
        <v>0</v>
      </c>
      <c r="HU36" s="60">
        <v>0</v>
      </c>
      <c r="HV36" s="60">
        <v>0</v>
      </c>
      <c r="HW36" s="60">
        <v>0</v>
      </c>
      <c r="HX36" s="60">
        <v>0</v>
      </c>
      <c r="HY36" s="60">
        <v>0</v>
      </c>
      <c r="HZ36" s="85">
        <v>0</v>
      </c>
      <c r="IA36" s="60">
        <v>0</v>
      </c>
      <c r="IB36" s="60">
        <v>0</v>
      </c>
      <c r="IC36" s="60">
        <v>0</v>
      </c>
      <c r="ID36" s="60">
        <v>0</v>
      </c>
      <c r="IE36" s="330">
        <v>0</v>
      </c>
      <c r="IF36" s="60">
        <v>0</v>
      </c>
      <c r="IG36" s="85">
        <v>0</v>
      </c>
      <c r="IH36" s="60">
        <v>0</v>
      </c>
      <c r="II36" s="60">
        <v>0</v>
      </c>
      <c r="IJ36" s="60">
        <v>0</v>
      </c>
      <c r="IK36" s="60">
        <v>0</v>
      </c>
      <c r="IL36" s="60">
        <v>0</v>
      </c>
      <c r="IM36" s="60">
        <v>0</v>
      </c>
      <c r="IN36" s="60">
        <v>0</v>
      </c>
      <c r="IO36" s="85">
        <v>0</v>
      </c>
      <c r="IP36" s="60">
        <v>0</v>
      </c>
      <c r="IQ36" s="60">
        <v>0</v>
      </c>
      <c r="IR36" s="60">
        <v>0</v>
      </c>
      <c r="IS36" s="330">
        <v>0</v>
      </c>
      <c r="IT36" s="60">
        <v>0</v>
      </c>
      <c r="IU36" s="60">
        <v>0</v>
      </c>
      <c r="IV36" s="86">
        <v>0</v>
      </c>
    </row>
    <row r="37" spans="1:256" ht="27" thickBot="1">
      <c r="A37" s="188" t="s">
        <v>816</v>
      </c>
      <c r="B37" s="84">
        <f>B36+B35</f>
        <v>103.36</v>
      </c>
      <c r="C37" s="84">
        <f aca="true" t="shared" si="36" ref="C37:BN37">C36+C35</f>
        <v>103.36</v>
      </c>
      <c r="D37" s="84">
        <f t="shared" si="36"/>
        <v>103.36</v>
      </c>
      <c r="E37" s="84">
        <f t="shared" si="36"/>
        <v>103.36</v>
      </c>
      <c r="F37" s="84">
        <f t="shared" si="36"/>
        <v>103.36</v>
      </c>
      <c r="G37" s="84">
        <f t="shared" si="36"/>
        <v>103.36</v>
      </c>
      <c r="H37" s="84">
        <f t="shared" si="36"/>
        <v>103.36</v>
      </c>
      <c r="I37" s="84">
        <f t="shared" si="36"/>
        <v>103.36</v>
      </c>
      <c r="J37" s="84">
        <f t="shared" si="36"/>
        <v>103.36</v>
      </c>
      <c r="K37" s="84">
        <f t="shared" si="36"/>
        <v>0</v>
      </c>
      <c r="L37" s="84">
        <f t="shared" si="36"/>
        <v>103.36</v>
      </c>
      <c r="M37" s="84">
        <f t="shared" si="36"/>
        <v>103.36</v>
      </c>
      <c r="N37" s="84">
        <f t="shared" si="36"/>
        <v>103.36</v>
      </c>
      <c r="O37" s="328">
        <f t="shared" si="36"/>
        <v>103.36</v>
      </c>
      <c r="P37" s="84">
        <f t="shared" si="36"/>
        <v>0</v>
      </c>
      <c r="Q37" s="84">
        <f t="shared" si="36"/>
        <v>103.36</v>
      </c>
      <c r="R37" s="84">
        <f t="shared" si="36"/>
        <v>103.36</v>
      </c>
      <c r="S37" s="84">
        <f t="shared" si="36"/>
        <v>103.36</v>
      </c>
      <c r="T37" s="84">
        <f t="shared" si="36"/>
        <v>103.36</v>
      </c>
      <c r="U37" s="84">
        <f t="shared" si="36"/>
        <v>103.36</v>
      </c>
      <c r="V37" s="84">
        <f t="shared" si="36"/>
        <v>103.36</v>
      </c>
      <c r="W37" s="84">
        <f t="shared" si="36"/>
        <v>103.36</v>
      </c>
      <c r="X37" s="84">
        <f t="shared" si="36"/>
        <v>103.36</v>
      </c>
      <c r="Y37" s="84">
        <f t="shared" si="36"/>
        <v>0</v>
      </c>
      <c r="Z37" s="84">
        <f t="shared" si="36"/>
        <v>103.36</v>
      </c>
      <c r="AA37" s="84">
        <f t="shared" si="36"/>
        <v>103.36</v>
      </c>
      <c r="AB37" s="84">
        <f t="shared" si="36"/>
        <v>103.36</v>
      </c>
      <c r="AC37" s="328">
        <f t="shared" si="36"/>
        <v>103.36</v>
      </c>
      <c r="AD37" s="84">
        <f t="shared" si="36"/>
        <v>103.36</v>
      </c>
      <c r="AE37" s="84">
        <f t="shared" si="36"/>
        <v>103.36</v>
      </c>
      <c r="AF37" s="84">
        <f t="shared" si="36"/>
        <v>103.36</v>
      </c>
      <c r="AG37" s="84">
        <f t="shared" si="36"/>
        <v>103.36</v>
      </c>
      <c r="AH37" s="84">
        <f t="shared" si="36"/>
        <v>103.36</v>
      </c>
      <c r="AI37" s="84">
        <f t="shared" si="36"/>
        <v>103.36</v>
      </c>
      <c r="AJ37" s="84">
        <f t="shared" si="36"/>
        <v>103.36</v>
      </c>
      <c r="AK37" s="84">
        <f t="shared" si="36"/>
        <v>103.36</v>
      </c>
      <c r="AL37" s="84">
        <f t="shared" si="36"/>
        <v>103.36</v>
      </c>
      <c r="AM37" s="84">
        <f t="shared" si="36"/>
        <v>103.36</v>
      </c>
      <c r="AN37" s="84">
        <f t="shared" si="36"/>
        <v>103.36</v>
      </c>
      <c r="AO37" s="84">
        <f t="shared" si="36"/>
        <v>103.36</v>
      </c>
      <c r="AP37" s="84">
        <f t="shared" si="36"/>
        <v>103.36</v>
      </c>
      <c r="AQ37" s="328">
        <f t="shared" si="36"/>
        <v>103.36</v>
      </c>
      <c r="AR37" s="84">
        <f t="shared" si="36"/>
        <v>103.36</v>
      </c>
      <c r="AS37" s="84">
        <f t="shared" si="36"/>
        <v>103.36</v>
      </c>
      <c r="AT37" s="84">
        <f t="shared" si="36"/>
        <v>103.36</v>
      </c>
      <c r="AU37" s="84">
        <f t="shared" si="36"/>
        <v>103.36</v>
      </c>
      <c r="AV37" s="84">
        <f t="shared" si="36"/>
        <v>103.36</v>
      </c>
      <c r="AW37" s="84">
        <f t="shared" si="36"/>
        <v>103.36</v>
      </c>
      <c r="AX37" s="84">
        <f t="shared" si="36"/>
        <v>103.36</v>
      </c>
      <c r="AY37" s="84">
        <f t="shared" si="36"/>
        <v>103.36</v>
      </c>
      <c r="AZ37" s="84">
        <f t="shared" si="36"/>
        <v>103.36</v>
      </c>
      <c r="BA37" s="84">
        <f t="shared" si="36"/>
        <v>103.36</v>
      </c>
      <c r="BB37" s="84">
        <f t="shared" si="36"/>
        <v>103.36</v>
      </c>
      <c r="BC37" s="84">
        <f t="shared" si="36"/>
        <v>103.36</v>
      </c>
      <c r="BD37" s="84">
        <f t="shared" si="36"/>
        <v>103.36</v>
      </c>
      <c r="BE37" s="328">
        <f t="shared" si="36"/>
        <v>103.36</v>
      </c>
      <c r="BF37" s="84">
        <f t="shared" si="36"/>
        <v>103.36</v>
      </c>
      <c r="BG37" s="84">
        <f t="shared" si="36"/>
        <v>103.36</v>
      </c>
      <c r="BH37" s="84">
        <f t="shared" si="36"/>
        <v>103.36</v>
      </c>
      <c r="BI37" s="84">
        <f t="shared" si="36"/>
        <v>103.36</v>
      </c>
      <c r="BJ37" s="84">
        <f t="shared" si="36"/>
        <v>103.36</v>
      </c>
      <c r="BK37" s="84">
        <f t="shared" si="36"/>
        <v>103.36</v>
      </c>
      <c r="BL37" s="84">
        <f t="shared" si="36"/>
        <v>103.36</v>
      </c>
      <c r="BM37" s="84">
        <f t="shared" si="36"/>
        <v>103.36</v>
      </c>
      <c r="BN37" s="84">
        <f t="shared" si="36"/>
        <v>103.36</v>
      </c>
      <c r="BO37" s="84">
        <f aca="true" t="shared" si="37" ref="BO37:DZ37">BO36+BO35</f>
        <v>103.36</v>
      </c>
      <c r="BP37" s="84">
        <f t="shared" si="37"/>
        <v>103.36</v>
      </c>
      <c r="BQ37" s="84">
        <f t="shared" si="37"/>
        <v>103.36</v>
      </c>
      <c r="BR37" s="84">
        <f t="shared" si="37"/>
        <v>103.36</v>
      </c>
      <c r="BS37" s="328">
        <f t="shared" si="37"/>
        <v>103.36</v>
      </c>
      <c r="BT37" s="84">
        <f t="shared" si="37"/>
        <v>103.36</v>
      </c>
      <c r="BU37" s="84">
        <f t="shared" si="37"/>
        <v>103.36</v>
      </c>
      <c r="BV37" s="84">
        <f t="shared" si="37"/>
        <v>103.36</v>
      </c>
      <c r="BW37" s="84">
        <f t="shared" si="37"/>
        <v>103.36</v>
      </c>
      <c r="BX37" s="84">
        <f t="shared" si="37"/>
        <v>103.36</v>
      </c>
      <c r="BY37" s="84">
        <f t="shared" si="37"/>
        <v>103.36</v>
      </c>
      <c r="BZ37" s="84">
        <f t="shared" si="37"/>
        <v>103.36</v>
      </c>
      <c r="CA37" s="84">
        <f t="shared" si="37"/>
        <v>103.36</v>
      </c>
      <c r="CB37" s="84">
        <f t="shared" si="37"/>
        <v>103.36</v>
      </c>
      <c r="CC37" s="84">
        <f t="shared" si="37"/>
        <v>103.36</v>
      </c>
      <c r="CD37" s="84">
        <f t="shared" si="37"/>
        <v>103.36</v>
      </c>
      <c r="CE37" s="84">
        <f t="shared" si="37"/>
        <v>0</v>
      </c>
      <c r="CF37" s="84">
        <f t="shared" si="37"/>
        <v>103.36</v>
      </c>
      <c r="CG37" s="328">
        <f t="shared" si="37"/>
        <v>103.36</v>
      </c>
      <c r="CH37" s="84">
        <f t="shared" si="37"/>
        <v>103.36</v>
      </c>
      <c r="CI37" s="84">
        <f t="shared" si="37"/>
        <v>103.36</v>
      </c>
      <c r="CJ37" s="84">
        <f t="shared" si="37"/>
        <v>103.36</v>
      </c>
      <c r="CK37" s="84">
        <f t="shared" si="37"/>
        <v>103.36</v>
      </c>
      <c r="CL37" s="84">
        <f t="shared" si="37"/>
        <v>103.36</v>
      </c>
      <c r="CM37" s="84">
        <f t="shared" si="37"/>
        <v>103.36</v>
      </c>
      <c r="CN37" s="84">
        <f t="shared" si="37"/>
        <v>103.36</v>
      </c>
      <c r="CO37" s="84">
        <f t="shared" si="37"/>
        <v>103.36</v>
      </c>
      <c r="CP37" s="84">
        <f t="shared" si="37"/>
        <v>103.36</v>
      </c>
      <c r="CQ37" s="84">
        <f t="shared" si="37"/>
        <v>103.36</v>
      </c>
      <c r="CR37" s="84">
        <f t="shared" si="37"/>
        <v>103.36</v>
      </c>
      <c r="CS37" s="84">
        <f t="shared" si="37"/>
        <v>103.36</v>
      </c>
      <c r="CT37" s="84">
        <f t="shared" si="37"/>
        <v>103.36</v>
      </c>
      <c r="CU37" s="328">
        <f t="shared" si="37"/>
        <v>103.36</v>
      </c>
      <c r="CV37" s="84">
        <f t="shared" si="37"/>
        <v>103.36</v>
      </c>
      <c r="CW37" s="84">
        <f t="shared" si="37"/>
        <v>103.36</v>
      </c>
      <c r="CX37" s="84">
        <f t="shared" si="37"/>
        <v>103.36</v>
      </c>
      <c r="CY37" s="84">
        <f t="shared" si="37"/>
        <v>103.36</v>
      </c>
      <c r="CZ37" s="84">
        <f t="shared" si="37"/>
        <v>103.36</v>
      </c>
      <c r="DA37" s="84">
        <f t="shared" si="37"/>
        <v>103.36</v>
      </c>
      <c r="DB37" s="84">
        <f t="shared" si="37"/>
        <v>103.36</v>
      </c>
      <c r="DC37" s="84">
        <f t="shared" si="37"/>
        <v>103.36</v>
      </c>
      <c r="DD37" s="84">
        <f t="shared" si="37"/>
        <v>103.36</v>
      </c>
      <c r="DE37" s="84">
        <f t="shared" si="37"/>
        <v>103.36</v>
      </c>
      <c r="DF37" s="84">
        <f t="shared" si="37"/>
        <v>103.36</v>
      </c>
      <c r="DG37" s="84">
        <f t="shared" si="37"/>
        <v>103.36</v>
      </c>
      <c r="DH37" s="84">
        <f t="shared" si="37"/>
        <v>103.36</v>
      </c>
      <c r="DI37" s="328">
        <f t="shared" si="37"/>
        <v>103.36</v>
      </c>
      <c r="DJ37" s="110">
        <f t="shared" si="37"/>
        <v>103.36</v>
      </c>
      <c r="DK37" s="84">
        <f t="shared" si="37"/>
        <v>103.36</v>
      </c>
      <c r="DL37" s="84">
        <f t="shared" si="37"/>
        <v>103.36</v>
      </c>
      <c r="DM37" s="84">
        <f t="shared" si="37"/>
        <v>103.36</v>
      </c>
      <c r="DN37" s="84">
        <f t="shared" si="37"/>
        <v>103.36</v>
      </c>
      <c r="DO37" s="84">
        <f t="shared" si="37"/>
        <v>103.36</v>
      </c>
      <c r="DP37" s="84">
        <f t="shared" si="37"/>
        <v>103.36</v>
      </c>
      <c r="DQ37" s="84">
        <f t="shared" si="37"/>
        <v>103.36</v>
      </c>
      <c r="DR37" s="84">
        <f t="shared" si="37"/>
        <v>103.36</v>
      </c>
      <c r="DS37" s="84">
        <f t="shared" si="37"/>
        <v>103.36</v>
      </c>
      <c r="DT37" s="84">
        <f t="shared" si="37"/>
        <v>103.36</v>
      </c>
      <c r="DU37" s="84">
        <f t="shared" si="37"/>
        <v>103.36</v>
      </c>
      <c r="DV37" s="84">
        <f t="shared" si="37"/>
        <v>103.36</v>
      </c>
      <c r="DW37" s="328">
        <f t="shared" si="37"/>
        <v>103.36</v>
      </c>
      <c r="DX37" s="84">
        <f t="shared" si="37"/>
        <v>103.36</v>
      </c>
      <c r="DY37" s="84">
        <f t="shared" si="37"/>
        <v>103.36</v>
      </c>
      <c r="DZ37" s="84">
        <f t="shared" si="37"/>
        <v>103.36</v>
      </c>
      <c r="EA37" s="84">
        <f aca="true" t="shared" si="38" ref="EA37:GL37">EA36+EA35</f>
        <v>103.36</v>
      </c>
      <c r="EB37" s="84">
        <f t="shared" si="38"/>
        <v>103.36</v>
      </c>
      <c r="EC37" s="84">
        <f t="shared" si="38"/>
        <v>103.36</v>
      </c>
      <c r="ED37" s="84">
        <f t="shared" si="38"/>
        <v>103.36</v>
      </c>
      <c r="EE37" s="84">
        <f t="shared" si="38"/>
        <v>103.36</v>
      </c>
      <c r="EF37" s="84">
        <f t="shared" si="38"/>
        <v>103.36</v>
      </c>
      <c r="EG37" s="84">
        <f t="shared" si="38"/>
        <v>103.36</v>
      </c>
      <c r="EH37" s="84">
        <f t="shared" si="38"/>
        <v>103.36</v>
      </c>
      <c r="EI37" s="84">
        <f t="shared" si="38"/>
        <v>103.36</v>
      </c>
      <c r="EJ37" s="84">
        <f t="shared" si="38"/>
        <v>103.36</v>
      </c>
      <c r="EK37" s="328">
        <f t="shared" si="38"/>
        <v>103.36</v>
      </c>
      <c r="EL37" s="84">
        <f t="shared" si="38"/>
        <v>103.36</v>
      </c>
      <c r="EM37" s="84">
        <f t="shared" si="38"/>
        <v>103.36</v>
      </c>
      <c r="EN37" s="84">
        <f t="shared" si="38"/>
        <v>103.36</v>
      </c>
      <c r="EO37" s="84">
        <f t="shared" si="38"/>
        <v>103.36</v>
      </c>
      <c r="EP37" s="84">
        <f t="shared" si="38"/>
        <v>103.36</v>
      </c>
      <c r="EQ37" s="84">
        <f t="shared" si="38"/>
        <v>103.36</v>
      </c>
      <c r="ER37" s="84">
        <f t="shared" si="38"/>
        <v>103.36</v>
      </c>
      <c r="ES37" s="84">
        <f t="shared" si="38"/>
        <v>103.36</v>
      </c>
      <c r="ET37" s="84">
        <f t="shared" si="38"/>
        <v>103.36</v>
      </c>
      <c r="EU37" s="84">
        <f t="shared" si="38"/>
        <v>103.36</v>
      </c>
      <c r="EV37" s="84">
        <f t="shared" si="38"/>
        <v>103.36</v>
      </c>
      <c r="EW37" s="84">
        <f t="shared" si="38"/>
        <v>103.36</v>
      </c>
      <c r="EX37" s="84">
        <f t="shared" si="38"/>
        <v>103.36</v>
      </c>
      <c r="EY37" s="328">
        <f t="shared" si="38"/>
        <v>103.36</v>
      </c>
      <c r="EZ37" s="84">
        <f t="shared" si="38"/>
        <v>103.36</v>
      </c>
      <c r="FA37" s="84">
        <f t="shared" si="38"/>
        <v>103.36</v>
      </c>
      <c r="FB37" s="84">
        <f t="shared" si="38"/>
        <v>103.36</v>
      </c>
      <c r="FC37" s="84">
        <f t="shared" si="38"/>
        <v>103.36</v>
      </c>
      <c r="FD37" s="84">
        <f t="shared" si="38"/>
        <v>103.36</v>
      </c>
      <c r="FE37" s="84">
        <f t="shared" si="38"/>
        <v>103.36</v>
      </c>
      <c r="FF37" s="84">
        <f t="shared" si="38"/>
        <v>103.36</v>
      </c>
      <c r="FG37" s="84">
        <f t="shared" si="38"/>
        <v>103.36</v>
      </c>
      <c r="FH37" s="84">
        <f t="shared" si="38"/>
        <v>103.36</v>
      </c>
      <c r="FI37" s="84">
        <f t="shared" si="38"/>
        <v>103.36</v>
      </c>
      <c r="FJ37" s="84">
        <f t="shared" si="38"/>
        <v>103.36</v>
      </c>
      <c r="FK37" s="84">
        <f t="shared" si="38"/>
        <v>103.36</v>
      </c>
      <c r="FL37" s="84">
        <f t="shared" si="38"/>
        <v>103.36</v>
      </c>
      <c r="FM37" s="328">
        <f t="shared" si="38"/>
        <v>103.36</v>
      </c>
      <c r="FN37" s="84">
        <f t="shared" si="38"/>
        <v>103.36</v>
      </c>
      <c r="FO37" s="84">
        <f t="shared" si="38"/>
        <v>103.36</v>
      </c>
      <c r="FP37" s="84">
        <f t="shared" si="38"/>
        <v>103.36</v>
      </c>
      <c r="FQ37" s="84">
        <f t="shared" si="38"/>
        <v>103.36</v>
      </c>
      <c r="FR37" s="84">
        <f t="shared" si="38"/>
        <v>103.36</v>
      </c>
      <c r="FS37" s="84">
        <f t="shared" si="38"/>
        <v>103.36</v>
      </c>
      <c r="FT37" s="84">
        <f t="shared" si="38"/>
        <v>103.36</v>
      </c>
      <c r="FU37" s="84">
        <f t="shared" si="38"/>
        <v>103.36</v>
      </c>
      <c r="FV37" s="84">
        <f t="shared" si="38"/>
        <v>103.36</v>
      </c>
      <c r="FW37" s="84">
        <f t="shared" si="38"/>
        <v>103.36</v>
      </c>
      <c r="FX37" s="84">
        <f t="shared" si="38"/>
        <v>103.36</v>
      </c>
      <c r="FY37" s="84">
        <f t="shared" si="38"/>
        <v>103.36</v>
      </c>
      <c r="FZ37" s="84">
        <f t="shared" si="38"/>
        <v>103.36</v>
      </c>
      <c r="GA37" s="328">
        <f t="shared" si="38"/>
        <v>103.36</v>
      </c>
      <c r="GB37" s="84">
        <f t="shared" si="38"/>
        <v>103.36</v>
      </c>
      <c r="GC37" s="84">
        <f t="shared" si="38"/>
        <v>103.36</v>
      </c>
      <c r="GD37" s="84">
        <f t="shared" si="38"/>
        <v>103.36</v>
      </c>
      <c r="GE37" s="84">
        <f t="shared" si="38"/>
        <v>103.36</v>
      </c>
      <c r="GF37" s="84">
        <f t="shared" si="38"/>
        <v>103.36</v>
      </c>
      <c r="GG37" s="84">
        <f t="shared" si="38"/>
        <v>103.36</v>
      </c>
      <c r="GH37" s="84">
        <f t="shared" si="38"/>
        <v>103.36</v>
      </c>
      <c r="GI37" s="84">
        <f t="shared" si="38"/>
        <v>103.36</v>
      </c>
      <c r="GJ37" s="84">
        <f t="shared" si="38"/>
        <v>103.36</v>
      </c>
      <c r="GK37" s="84">
        <f t="shared" si="38"/>
        <v>103.36</v>
      </c>
      <c r="GL37" s="84">
        <f t="shared" si="38"/>
        <v>103.36</v>
      </c>
      <c r="GM37" s="84">
        <f aca="true" t="shared" si="39" ref="GM37:IV37">GM36+GM35</f>
        <v>103.36</v>
      </c>
      <c r="GN37" s="84">
        <f t="shared" si="39"/>
        <v>103.36</v>
      </c>
      <c r="GO37" s="328">
        <f t="shared" si="39"/>
        <v>103.36</v>
      </c>
      <c r="GP37" s="84">
        <f t="shared" si="39"/>
        <v>103.36</v>
      </c>
      <c r="GQ37" s="84">
        <f t="shared" si="39"/>
        <v>103.36</v>
      </c>
      <c r="GR37" s="84">
        <f t="shared" si="39"/>
        <v>103.36</v>
      </c>
      <c r="GS37" s="84">
        <f t="shared" si="39"/>
        <v>103.36</v>
      </c>
      <c r="GT37" s="84">
        <f t="shared" si="39"/>
        <v>103.36</v>
      </c>
      <c r="GU37" s="84">
        <f t="shared" si="39"/>
        <v>103.36</v>
      </c>
      <c r="GV37" s="84">
        <f t="shared" si="39"/>
        <v>103.36</v>
      </c>
      <c r="GW37" s="84">
        <f t="shared" si="39"/>
        <v>103.36</v>
      </c>
      <c r="GX37" s="84">
        <f t="shared" si="39"/>
        <v>103.36</v>
      </c>
      <c r="GY37" s="84">
        <f t="shared" si="39"/>
        <v>103.36</v>
      </c>
      <c r="GZ37" s="84">
        <f t="shared" si="39"/>
        <v>103.36</v>
      </c>
      <c r="HA37" s="84">
        <f t="shared" si="39"/>
        <v>103.36</v>
      </c>
      <c r="HB37" s="84">
        <f t="shared" si="39"/>
        <v>103.36</v>
      </c>
      <c r="HC37" s="328">
        <f t="shared" si="39"/>
        <v>103.36</v>
      </c>
      <c r="HD37" s="84">
        <f t="shared" si="39"/>
        <v>103.36</v>
      </c>
      <c r="HE37" s="84">
        <f t="shared" si="39"/>
        <v>103.36</v>
      </c>
      <c r="HF37" s="84">
        <f t="shared" si="39"/>
        <v>103.36</v>
      </c>
      <c r="HG37" s="84">
        <f t="shared" si="39"/>
        <v>103.36</v>
      </c>
      <c r="HH37" s="84">
        <f t="shared" si="39"/>
        <v>103.36</v>
      </c>
      <c r="HI37" s="84">
        <f t="shared" si="39"/>
        <v>103.36</v>
      </c>
      <c r="HJ37" s="84">
        <f t="shared" si="39"/>
        <v>103.36</v>
      </c>
      <c r="HK37" s="84">
        <f t="shared" si="39"/>
        <v>103.36</v>
      </c>
      <c r="HL37" s="84">
        <f t="shared" si="39"/>
        <v>103.36</v>
      </c>
      <c r="HM37" s="84">
        <f t="shared" si="39"/>
        <v>103.36</v>
      </c>
      <c r="HN37" s="84">
        <f t="shared" si="39"/>
        <v>103.36</v>
      </c>
      <c r="HO37" s="84">
        <f t="shared" si="39"/>
        <v>103.36</v>
      </c>
      <c r="HP37" s="84">
        <f t="shared" si="39"/>
        <v>103.36</v>
      </c>
      <c r="HQ37" s="328">
        <f t="shared" si="39"/>
        <v>103.36</v>
      </c>
      <c r="HR37" s="84">
        <f t="shared" si="39"/>
        <v>103.36</v>
      </c>
      <c r="HS37" s="84">
        <f t="shared" si="39"/>
        <v>103.36</v>
      </c>
      <c r="HT37" s="84">
        <f t="shared" si="39"/>
        <v>103.36</v>
      </c>
      <c r="HU37" s="84">
        <f t="shared" si="39"/>
        <v>103.36</v>
      </c>
      <c r="HV37" s="84">
        <f t="shared" si="39"/>
        <v>103.36</v>
      </c>
      <c r="HW37" s="84">
        <f t="shared" si="39"/>
        <v>103.36</v>
      </c>
      <c r="HX37" s="84">
        <f t="shared" si="39"/>
        <v>103.36</v>
      </c>
      <c r="HY37" s="84">
        <f t="shared" si="39"/>
        <v>103.36</v>
      </c>
      <c r="HZ37" s="84">
        <f t="shared" si="39"/>
        <v>103.36</v>
      </c>
      <c r="IA37" s="84">
        <f t="shared" si="39"/>
        <v>103.36</v>
      </c>
      <c r="IB37" s="84">
        <f t="shared" si="39"/>
        <v>103.36</v>
      </c>
      <c r="IC37" s="84">
        <f t="shared" si="39"/>
        <v>103.36</v>
      </c>
      <c r="ID37" s="84">
        <f t="shared" si="39"/>
        <v>103.36</v>
      </c>
      <c r="IE37" s="328">
        <f t="shared" si="39"/>
        <v>103.36</v>
      </c>
      <c r="IF37" s="84">
        <f t="shared" si="39"/>
        <v>103.36</v>
      </c>
      <c r="IG37" s="84">
        <f t="shared" si="39"/>
        <v>103.36</v>
      </c>
      <c r="IH37" s="84">
        <f t="shared" si="39"/>
        <v>103.36</v>
      </c>
      <c r="II37" s="84">
        <f t="shared" si="39"/>
        <v>103.36</v>
      </c>
      <c r="IJ37" s="84">
        <f t="shared" si="39"/>
        <v>103.36</v>
      </c>
      <c r="IK37" s="84">
        <f t="shared" si="39"/>
        <v>103.36</v>
      </c>
      <c r="IL37" s="84">
        <f t="shared" si="39"/>
        <v>103.36</v>
      </c>
      <c r="IM37" s="84">
        <f t="shared" si="39"/>
        <v>103.36</v>
      </c>
      <c r="IN37" s="84">
        <f t="shared" si="39"/>
        <v>103.36</v>
      </c>
      <c r="IO37" s="84">
        <f t="shared" si="39"/>
        <v>103.36</v>
      </c>
      <c r="IP37" s="84">
        <f t="shared" si="39"/>
        <v>103.36</v>
      </c>
      <c r="IQ37" s="84">
        <f t="shared" si="39"/>
        <v>103.36</v>
      </c>
      <c r="IR37" s="84">
        <f t="shared" si="39"/>
        <v>103.36</v>
      </c>
      <c r="IS37" s="328">
        <f t="shared" si="39"/>
        <v>103.36</v>
      </c>
      <c r="IT37" s="84">
        <f t="shared" si="39"/>
        <v>103.36</v>
      </c>
      <c r="IU37" s="84">
        <f t="shared" si="39"/>
        <v>103.36</v>
      </c>
      <c r="IV37" s="84">
        <f t="shared" si="39"/>
        <v>103.36</v>
      </c>
    </row>
    <row r="38" spans="1:256" ht="27" thickTop="1">
      <c r="A38" s="188" t="s">
        <v>817</v>
      </c>
      <c r="B38" s="78">
        <f>B20</f>
        <v>0.309</v>
      </c>
      <c r="C38" s="78">
        <f aca="true" t="shared" si="40" ref="C38:BN38">C20</f>
        <v>0.821</v>
      </c>
      <c r="D38" s="78">
        <f t="shared" si="40"/>
        <v>0.918</v>
      </c>
      <c r="E38" s="78">
        <f t="shared" si="40"/>
        <v>1.266</v>
      </c>
      <c r="F38" s="78">
        <f t="shared" si="40"/>
        <v>0.868</v>
      </c>
      <c r="G38" s="78">
        <f t="shared" si="40"/>
        <v>0.695</v>
      </c>
      <c r="H38" s="78">
        <f t="shared" si="40"/>
        <v>0.306</v>
      </c>
      <c r="I38" s="78">
        <f t="shared" si="40"/>
        <v>2.032</v>
      </c>
      <c r="J38" s="78">
        <f t="shared" si="40"/>
        <v>0.411</v>
      </c>
      <c r="K38" s="78">
        <f t="shared" si="40"/>
        <v>0</v>
      </c>
      <c r="L38" s="78">
        <f t="shared" si="40"/>
        <v>0.265</v>
      </c>
      <c r="M38" s="78">
        <f t="shared" si="40"/>
        <v>0.265</v>
      </c>
      <c r="N38" s="78">
        <f t="shared" si="40"/>
        <v>0.784</v>
      </c>
      <c r="O38" s="329">
        <f t="shared" si="40"/>
        <v>0.421</v>
      </c>
      <c r="P38" s="78">
        <f t="shared" si="40"/>
        <v>0</v>
      </c>
      <c r="Q38" s="78">
        <f t="shared" si="40"/>
        <v>0.37</v>
      </c>
      <c r="R38" s="78">
        <f t="shared" si="40"/>
        <v>0.265</v>
      </c>
      <c r="S38" s="78">
        <f t="shared" si="40"/>
        <v>0.564</v>
      </c>
      <c r="T38" s="78">
        <f t="shared" si="40"/>
        <v>0.272</v>
      </c>
      <c r="U38" s="78">
        <f t="shared" si="40"/>
        <v>0</v>
      </c>
      <c r="V38" s="78">
        <f t="shared" si="40"/>
        <v>0.405</v>
      </c>
      <c r="W38" s="78">
        <f t="shared" si="40"/>
        <v>0.784</v>
      </c>
      <c r="X38" s="78">
        <f t="shared" si="40"/>
        <v>0.867</v>
      </c>
      <c r="Y38" s="78">
        <f t="shared" si="40"/>
        <v>0</v>
      </c>
      <c r="Z38" s="78">
        <f t="shared" si="40"/>
        <v>0.765</v>
      </c>
      <c r="AA38" s="78">
        <f t="shared" si="40"/>
        <v>0.865</v>
      </c>
      <c r="AB38" s="78">
        <f t="shared" si="40"/>
        <v>0.282</v>
      </c>
      <c r="AC38" s="329">
        <f t="shared" si="40"/>
        <v>0.334</v>
      </c>
      <c r="AD38" s="78">
        <f t="shared" si="40"/>
        <v>0.501</v>
      </c>
      <c r="AE38" s="78">
        <f t="shared" si="40"/>
        <v>2.235</v>
      </c>
      <c r="AF38" s="78">
        <f t="shared" si="40"/>
        <v>0.995</v>
      </c>
      <c r="AG38" s="78">
        <f t="shared" si="40"/>
        <v>0.495</v>
      </c>
      <c r="AH38" s="78">
        <f t="shared" si="40"/>
        <v>0.408</v>
      </c>
      <c r="AI38" s="78">
        <f t="shared" si="40"/>
        <v>0.351</v>
      </c>
      <c r="AJ38" s="78">
        <f t="shared" si="40"/>
        <v>0.265</v>
      </c>
      <c r="AK38" s="78">
        <f t="shared" si="40"/>
        <v>0.282</v>
      </c>
      <c r="AL38" s="78">
        <f t="shared" si="40"/>
        <v>0.557</v>
      </c>
      <c r="AM38" s="78">
        <f t="shared" si="40"/>
        <v>0.265</v>
      </c>
      <c r="AN38" s="78">
        <f t="shared" si="40"/>
        <v>0.784</v>
      </c>
      <c r="AO38" s="78">
        <f t="shared" si="40"/>
        <v>0.282</v>
      </c>
      <c r="AP38" s="78">
        <f t="shared" si="40"/>
        <v>0.867</v>
      </c>
      <c r="AQ38" s="329">
        <f t="shared" si="40"/>
        <v>0.428</v>
      </c>
      <c r="AR38" s="78">
        <f t="shared" si="40"/>
        <v>0.265</v>
      </c>
      <c r="AS38" s="78">
        <f t="shared" si="40"/>
        <v>0.282</v>
      </c>
      <c r="AT38" s="78">
        <f t="shared" si="40"/>
        <v>0.428</v>
      </c>
      <c r="AU38" s="78">
        <f t="shared" si="40"/>
        <v>0.779</v>
      </c>
      <c r="AV38" s="78">
        <f t="shared" si="40"/>
        <v>0.865</v>
      </c>
      <c r="AW38" s="78">
        <f t="shared" si="40"/>
        <v>0.865</v>
      </c>
      <c r="AX38" s="78">
        <f t="shared" si="40"/>
        <v>0.825</v>
      </c>
      <c r="AY38" s="78">
        <f t="shared" si="40"/>
        <v>0.397</v>
      </c>
      <c r="AZ38" s="78">
        <f t="shared" si="40"/>
        <v>0.46</v>
      </c>
      <c r="BA38" s="78">
        <f t="shared" si="40"/>
        <v>0</v>
      </c>
      <c r="BB38" s="78">
        <f t="shared" si="40"/>
        <v>0.47</v>
      </c>
      <c r="BC38" s="78">
        <f t="shared" si="40"/>
        <v>0.356</v>
      </c>
      <c r="BD38" s="78">
        <f t="shared" si="40"/>
        <v>0.282</v>
      </c>
      <c r="BE38" s="329">
        <f t="shared" si="40"/>
        <v>0.825</v>
      </c>
      <c r="BF38" s="78">
        <f t="shared" si="40"/>
        <v>0.282</v>
      </c>
      <c r="BG38" s="78">
        <f t="shared" si="40"/>
        <v>0.282</v>
      </c>
      <c r="BH38" s="78">
        <f t="shared" si="40"/>
        <v>0.265</v>
      </c>
      <c r="BI38" s="78">
        <f t="shared" si="40"/>
        <v>0.306</v>
      </c>
      <c r="BJ38" s="78">
        <f t="shared" si="40"/>
        <v>0.49</v>
      </c>
      <c r="BK38" s="78">
        <f t="shared" si="40"/>
        <v>0.41</v>
      </c>
      <c r="BL38" s="78">
        <f t="shared" si="40"/>
        <v>0.31</v>
      </c>
      <c r="BM38" s="78">
        <f t="shared" si="40"/>
        <v>0.354</v>
      </c>
      <c r="BN38" s="78">
        <f t="shared" si="40"/>
        <v>0.636</v>
      </c>
      <c r="BO38" s="78">
        <f aca="true" t="shared" si="41" ref="BO38:DZ38">BO20</f>
        <v>1.139</v>
      </c>
      <c r="BP38" s="78">
        <f t="shared" si="41"/>
        <v>0.511</v>
      </c>
      <c r="BQ38" s="78">
        <f t="shared" si="41"/>
        <v>0.323</v>
      </c>
      <c r="BR38" s="78">
        <f t="shared" si="41"/>
        <v>0.821</v>
      </c>
      <c r="BS38" s="329">
        <f t="shared" si="41"/>
        <v>0.46</v>
      </c>
      <c r="BT38" s="78">
        <f t="shared" si="41"/>
        <v>0.732</v>
      </c>
      <c r="BU38" s="78">
        <f t="shared" si="41"/>
        <v>0.361</v>
      </c>
      <c r="BV38" s="78">
        <f t="shared" si="41"/>
        <v>0.657</v>
      </c>
      <c r="BW38" s="78">
        <f t="shared" si="41"/>
        <v>0.306</v>
      </c>
      <c r="BX38" s="78">
        <f t="shared" si="41"/>
        <v>0.439</v>
      </c>
      <c r="BY38" s="78">
        <f t="shared" si="41"/>
        <v>0.306</v>
      </c>
      <c r="BZ38" s="78">
        <f t="shared" si="41"/>
        <v>0.501</v>
      </c>
      <c r="CA38" s="78">
        <f t="shared" si="41"/>
        <v>0.397</v>
      </c>
      <c r="CB38" s="78">
        <f t="shared" si="41"/>
        <v>0.38</v>
      </c>
      <c r="CC38" s="78">
        <f t="shared" si="41"/>
        <v>0.501</v>
      </c>
      <c r="CD38" s="78">
        <f t="shared" si="41"/>
        <v>0.265</v>
      </c>
      <c r="CE38" s="78"/>
      <c r="CF38" s="78">
        <f t="shared" si="41"/>
        <v>0.272</v>
      </c>
      <c r="CG38" s="329">
        <f t="shared" si="41"/>
        <v>0.397</v>
      </c>
      <c r="CH38" s="78">
        <f t="shared" si="41"/>
        <v>1.16</v>
      </c>
      <c r="CI38" s="78">
        <f t="shared" si="41"/>
        <v>0.288</v>
      </c>
      <c r="CJ38" s="78">
        <f t="shared" si="41"/>
        <v>0.306</v>
      </c>
      <c r="CK38" s="78">
        <f t="shared" si="41"/>
        <v>2.1</v>
      </c>
      <c r="CL38" s="78">
        <f t="shared" si="41"/>
        <v>0.265</v>
      </c>
      <c r="CM38" s="78">
        <f t="shared" si="41"/>
        <v>0.825</v>
      </c>
      <c r="CN38" s="78">
        <f t="shared" si="41"/>
        <v>0.794</v>
      </c>
      <c r="CO38" s="78">
        <f t="shared" si="41"/>
        <v>0.982</v>
      </c>
      <c r="CP38" s="78">
        <f t="shared" si="41"/>
        <v>0.265</v>
      </c>
      <c r="CQ38" s="78">
        <f t="shared" si="41"/>
        <v>0.684</v>
      </c>
      <c r="CR38" s="78">
        <f t="shared" si="41"/>
        <v>0.597</v>
      </c>
      <c r="CS38" s="78">
        <f t="shared" si="41"/>
        <v>0.265</v>
      </c>
      <c r="CT38" s="78">
        <f t="shared" si="41"/>
        <v>0.765</v>
      </c>
      <c r="CU38" s="329">
        <f t="shared" si="41"/>
        <v>0.525</v>
      </c>
      <c r="CV38" s="78">
        <f t="shared" si="41"/>
        <v>0.467</v>
      </c>
      <c r="CW38" s="78">
        <f t="shared" si="41"/>
        <v>0.265</v>
      </c>
      <c r="CX38" s="78">
        <f t="shared" si="41"/>
        <v>0.265</v>
      </c>
      <c r="CY38" s="78">
        <f t="shared" si="41"/>
        <v>0.265</v>
      </c>
      <c r="CZ38" s="78">
        <f t="shared" si="41"/>
        <v>0.525</v>
      </c>
      <c r="DA38" s="78">
        <f t="shared" si="41"/>
        <v>0.319</v>
      </c>
      <c r="DB38" s="78">
        <f t="shared" si="41"/>
        <v>0.401</v>
      </c>
      <c r="DC38" s="78">
        <f t="shared" si="41"/>
        <v>0.473</v>
      </c>
      <c r="DD38" s="78">
        <f t="shared" si="41"/>
        <v>0.888</v>
      </c>
      <c r="DE38" s="78">
        <f t="shared" si="41"/>
        <v>0.306</v>
      </c>
      <c r="DF38" s="78">
        <f t="shared" si="41"/>
        <v>0.305</v>
      </c>
      <c r="DG38" s="78">
        <f t="shared" si="41"/>
        <v>0.645</v>
      </c>
      <c r="DH38" s="78">
        <f t="shared" si="41"/>
        <v>0.428</v>
      </c>
      <c r="DI38" s="329">
        <f t="shared" si="41"/>
        <v>0.823</v>
      </c>
      <c r="DJ38" s="384">
        <f t="shared" si="41"/>
        <v>0.459</v>
      </c>
      <c r="DK38" s="78">
        <f t="shared" si="41"/>
        <v>1.013</v>
      </c>
      <c r="DL38" s="78">
        <f t="shared" si="41"/>
        <v>1.423</v>
      </c>
      <c r="DM38" s="78">
        <f t="shared" si="41"/>
        <v>0.376</v>
      </c>
      <c r="DN38" s="78">
        <f t="shared" si="41"/>
        <v>0.533</v>
      </c>
      <c r="DO38" s="78">
        <f t="shared" si="41"/>
        <v>1.373</v>
      </c>
      <c r="DP38" s="78">
        <f t="shared" si="41"/>
        <v>0</v>
      </c>
      <c r="DQ38" s="78">
        <f t="shared" si="41"/>
        <v>0.764</v>
      </c>
      <c r="DR38" s="78">
        <f t="shared" si="41"/>
        <v>0.439</v>
      </c>
      <c r="DS38" s="78">
        <f t="shared" si="41"/>
        <v>0.306</v>
      </c>
      <c r="DT38" s="78">
        <f t="shared" si="41"/>
        <v>0.867</v>
      </c>
      <c r="DU38" s="78">
        <f t="shared" si="41"/>
        <v>0.865</v>
      </c>
      <c r="DV38" s="78">
        <f t="shared" si="41"/>
        <v>0.575</v>
      </c>
      <c r="DW38" s="329">
        <f t="shared" si="41"/>
        <v>0.628</v>
      </c>
      <c r="DX38" s="78">
        <f t="shared" si="41"/>
        <v>0.354</v>
      </c>
      <c r="DY38" s="78">
        <f t="shared" si="41"/>
        <v>0.284</v>
      </c>
      <c r="DZ38" s="78">
        <f t="shared" si="41"/>
        <v>0.265</v>
      </c>
      <c r="EA38" s="78">
        <f aca="true" t="shared" si="42" ref="EA38:GL38">EA20</f>
        <v>0.306</v>
      </c>
      <c r="EB38" s="78">
        <f t="shared" si="42"/>
        <v>0.265</v>
      </c>
      <c r="EC38" s="78">
        <f t="shared" si="42"/>
        <v>0.282</v>
      </c>
      <c r="ED38" s="78">
        <f t="shared" si="42"/>
        <v>1.073</v>
      </c>
      <c r="EE38" s="78">
        <f t="shared" si="42"/>
        <v>0.282</v>
      </c>
      <c r="EF38" s="78">
        <f t="shared" si="42"/>
        <v>0.58</v>
      </c>
      <c r="EG38" s="78">
        <f t="shared" si="42"/>
        <v>0.835</v>
      </c>
      <c r="EH38" s="78">
        <f t="shared" si="42"/>
        <v>0.49</v>
      </c>
      <c r="EI38" s="78">
        <f t="shared" si="42"/>
        <v>0.41</v>
      </c>
      <c r="EJ38" s="78">
        <f t="shared" si="42"/>
        <v>0.306</v>
      </c>
      <c r="EK38" s="329">
        <f t="shared" si="42"/>
        <v>0.514</v>
      </c>
      <c r="EL38" s="78">
        <f t="shared" si="42"/>
        <v>0.784</v>
      </c>
      <c r="EM38" s="78">
        <f t="shared" si="42"/>
        <v>0</v>
      </c>
      <c r="EN38" s="78">
        <f t="shared" si="42"/>
        <v>0.265</v>
      </c>
      <c r="EO38" s="78">
        <f t="shared" si="42"/>
        <v>0.282</v>
      </c>
      <c r="EP38" s="78">
        <f t="shared" si="42"/>
        <v>0.58</v>
      </c>
      <c r="EQ38" s="78">
        <f t="shared" si="42"/>
        <v>0.825</v>
      </c>
      <c r="ER38" s="78">
        <f t="shared" si="42"/>
        <v>2.576</v>
      </c>
      <c r="ES38" s="78">
        <f t="shared" si="42"/>
        <v>0</v>
      </c>
      <c r="ET38" s="78">
        <f t="shared" si="42"/>
        <v>0.701</v>
      </c>
      <c r="EU38" s="78">
        <f t="shared" si="42"/>
        <v>0.284</v>
      </c>
      <c r="EV38" s="78">
        <f t="shared" si="42"/>
        <v>0.979</v>
      </c>
      <c r="EW38" s="78">
        <f t="shared" si="42"/>
        <v>0.265</v>
      </c>
      <c r="EX38" s="78">
        <f t="shared" si="42"/>
        <v>0.718</v>
      </c>
      <c r="EY38" s="329">
        <f t="shared" si="42"/>
        <v>0.765</v>
      </c>
      <c r="EZ38" s="78">
        <f t="shared" si="42"/>
        <v>0.888</v>
      </c>
      <c r="FA38" s="78">
        <f t="shared" si="42"/>
        <v>0.439</v>
      </c>
      <c r="FB38" s="78">
        <f t="shared" si="42"/>
        <v>0.335</v>
      </c>
      <c r="FC38" s="78">
        <f t="shared" si="42"/>
        <v>0.265</v>
      </c>
      <c r="FD38" s="78">
        <f t="shared" si="42"/>
        <v>0.284</v>
      </c>
      <c r="FE38" s="78">
        <f t="shared" si="42"/>
        <v>0</v>
      </c>
      <c r="FF38" s="78">
        <f t="shared" si="42"/>
        <v>0.379</v>
      </c>
      <c r="FG38" s="78">
        <f t="shared" si="42"/>
        <v>0.272</v>
      </c>
      <c r="FH38" s="78">
        <f t="shared" si="42"/>
        <v>2.382</v>
      </c>
      <c r="FI38" s="78">
        <f t="shared" si="42"/>
        <v>0.511</v>
      </c>
      <c r="FJ38" s="78">
        <f t="shared" si="42"/>
        <v>0.306</v>
      </c>
      <c r="FK38" s="78">
        <f t="shared" si="42"/>
        <v>0.718</v>
      </c>
      <c r="FL38" s="78">
        <f t="shared" si="42"/>
        <v>0.577</v>
      </c>
      <c r="FM38" s="329">
        <f t="shared" si="42"/>
        <v>0.464</v>
      </c>
      <c r="FN38" s="78">
        <f t="shared" si="42"/>
        <v>1.423</v>
      </c>
      <c r="FO38" s="78">
        <f t="shared" si="42"/>
        <v>0.265</v>
      </c>
      <c r="FP38" s="78">
        <f t="shared" si="42"/>
        <v>0.811</v>
      </c>
      <c r="FQ38" s="78">
        <f t="shared" si="42"/>
        <v>2.352</v>
      </c>
      <c r="FR38" s="78">
        <f t="shared" si="42"/>
        <v>2.551</v>
      </c>
      <c r="FS38" s="78">
        <f t="shared" si="42"/>
        <v>0.344</v>
      </c>
      <c r="FT38" s="78">
        <f t="shared" si="42"/>
        <v>0.58</v>
      </c>
      <c r="FU38" s="78">
        <f t="shared" si="42"/>
        <v>0.645</v>
      </c>
      <c r="FV38" s="78">
        <f t="shared" si="42"/>
        <v>0.543</v>
      </c>
      <c r="FW38" s="78">
        <f t="shared" si="42"/>
        <v>0.483</v>
      </c>
      <c r="FX38" s="78">
        <f t="shared" si="42"/>
        <v>0.265</v>
      </c>
      <c r="FY38" s="78">
        <f t="shared" si="42"/>
        <v>0.888</v>
      </c>
      <c r="FZ38" s="78">
        <f t="shared" si="42"/>
        <v>0</v>
      </c>
      <c r="GA38" s="329">
        <f t="shared" si="42"/>
        <v>0.607</v>
      </c>
      <c r="GB38" s="78">
        <f t="shared" si="42"/>
        <v>0.481</v>
      </c>
      <c r="GC38" s="78">
        <f t="shared" si="42"/>
        <v>0.501</v>
      </c>
      <c r="GD38" s="78">
        <f t="shared" si="42"/>
        <v>0</v>
      </c>
      <c r="GE38" s="78">
        <f t="shared" si="42"/>
        <v>0</v>
      </c>
      <c r="GF38" s="78">
        <f t="shared" si="42"/>
        <v>0.362</v>
      </c>
      <c r="GG38" s="78">
        <f t="shared" si="42"/>
        <v>0.265</v>
      </c>
      <c r="GH38" s="78">
        <f t="shared" si="42"/>
        <v>0.24</v>
      </c>
      <c r="GI38" s="78">
        <f t="shared" si="42"/>
        <v>0.265</v>
      </c>
      <c r="GJ38" s="78">
        <f t="shared" si="42"/>
        <v>0.557</v>
      </c>
      <c r="GK38" s="78">
        <f t="shared" si="42"/>
        <v>2.978</v>
      </c>
      <c r="GL38" s="78">
        <f t="shared" si="42"/>
        <v>0</v>
      </c>
      <c r="GM38" s="78">
        <f aca="true" t="shared" si="43" ref="GM38:IV38">GM20</f>
        <v>0.968</v>
      </c>
      <c r="GN38" s="78">
        <f t="shared" si="43"/>
        <v>0.815</v>
      </c>
      <c r="GO38" s="329">
        <f t="shared" si="43"/>
        <v>0.49</v>
      </c>
      <c r="GP38" s="78">
        <f t="shared" si="43"/>
        <v>0.686</v>
      </c>
      <c r="GQ38" s="78">
        <f t="shared" si="43"/>
        <v>0.868</v>
      </c>
      <c r="GR38" s="78">
        <f t="shared" si="43"/>
        <v>0.821</v>
      </c>
      <c r="GS38" s="78">
        <f t="shared" si="43"/>
        <v>0.825</v>
      </c>
      <c r="GT38" s="78">
        <f t="shared" si="43"/>
        <v>0</v>
      </c>
      <c r="GU38" s="78">
        <f t="shared" si="43"/>
        <v>0.444</v>
      </c>
      <c r="GV38" s="78">
        <f t="shared" si="43"/>
        <v>0.557</v>
      </c>
      <c r="GW38" s="78">
        <f t="shared" si="43"/>
        <v>0.354</v>
      </c>
      <c r="GX38" s="78">
        <f t="shared" si="43"/>
        <v>0.265</v>
      </c>
      <c r="GY38" s="78">
        <f t="shared" si="43"/>
        <v>0.533</v>
      </c>
      <c r="GZ38" s="78">
        <f t="shared" si="43"/>
        <v>0.608</v>
      </c>
      <c r="HA38" s="78">
        <f t="shared" si="43"/>
        <v>0.658</v>
      </c>
      <c r="HB38" s="78">
        <f t="shared" si="43"/>
        <v>1.451</v>
      </c>
      <c r="HC38" s="329">
        <f t="shared" si="43"/>
        <v>0</v>
      </c>
      <c r="HD38" s="78">
        <f t="shared" si="43"/>
        <v>0.857</v>
      </c>
      <c r="HE38" s="78">
        <f t="shared" si="43"/>
        <v>0.295</v>
      </c>
      <c r="HF38" s="78">
        <f t="shared" si="43"/>
        <v>0.543</v>
      </c>
      <c r="HG38" s="78">
        <f t="shared" si="43"/>
        <v>0.849</v>
      </c>
      <c r="HH38" s="78">
        <f t="shared" si="43"/>
        <v>0.37</v>
      </c>
      <c r="HI38" s="78">
        <f t="shared" si="43"/>
        <v>0.311</v>
      </c>
      <c r="HJ38" s="78">
        <f t="shared" si="43"/>
        <v>0.834</v>
      </c>
      <c r="HK38" s="78">
        <f t="shared" si="43"/>
        <v>0.351</v>
      </c>
      <c r="HL38" s="78">
        <f t="shared" si="43"/>
        <v>0.866</v>
      </c>
      <c r="HM38" s="78">
        <f t="shared" si="43"/>
        <v>0.835</v>
      </c>
      <c r="HN38" s="78">
        <f t="shared" si="43"/>
        <v>0.507</v>
      </c>
      <c r="HO38" s="78">
        <f t="shared" si="43"/>
        <v>0.41</v>
      </c>
      <c r="HP38" s="78">
        <f t="shared" si="43"/>
        <v>0.349</v>
      </c>
      <c r="HQ38" s="329">
        <f t="shared" si="43"/>
        <v>0.349</v>
      </c>
      <c r="HR38" s="78">
        <f t="shared" si="43"/>
        <v>0.371</v>
      </c>
      <c r="HS38" s="78">
        <f t="shared" si="43"/>
        <v>0</v>
      </c>
      <c r="HT38" s="78">
        <f t="shared" si="43"/>
        <v>0.349</v>
      </c>
      <c r="HU38" s="78">
        <f t="shared" si="43"/>
        <v>1.377</v>
      </c>
      <c r="HV38" s="78">
        <f t="shared" si="43"/>
        <v>0.825</v>
      </c>
      <c r="HW38" s="78">
        <f t="shared" si="43"/>
        <v>0.306</v>
      </c>
      <c r="HX38" s="78">
        <f t="shared" si="43"/>
        <v>1.13</v>
      </c>
      <c r="HY38" s="78">
        <f t="shared" si="43"/>
        <v>1.425</v>
      </c>
      <c r="HZ38" s="78">
        <f t="shared" si="43"/>
        <v>1.13</v>
      </c>
      <c r="IA38" s="78">
        <f t="shared" si="43"/>
        <v>1.031</v>
      </c>
      <c r="IB38" s="78">
        <f t="shared" si="43"/>
        <v>1.034</v>
      </c>
      <c r="IC38" s="78">
        <f t="shared" si="43"/>
        <v>1.024</v>
      </c>
      <c r="ID38" s="78">
        <f t="shared" si="43"/>
        <v>0.334</v>
      </c>
      <c r="IE38" s="329">
        <f t="shared" si="43"/>
        <v>0.707</v>
      </c>
      <c r="IF38" s="78">
        <f t="shared" si="43"/>
        <v>0.306</v>
      </c>
      <c r="IG38" s="78">
        <f t="shared" si="43"/>
        <v>0.282</v>
      </c>
      <c r="IH38" s="78">
        <f t="shared" si="43"/>
        <v>0.665</v>
      </c>
      <c r="II38" s="78">
        <f t="shared" si="43"/>
        <v>0.421</v>
      </c>
      <c r="IJ38" s="78">
        <f t="shared" si="43"/>
        <v>0.501</v>
      </c>
      <c r="IK38" s="78">
        <f t="shared" si="43"/>
        <v>0.584</v>
      </c>
      <c r="IL38" s="78">
        <f t="shared" si="43"/>
        <v>0.363</v>
      </c>
      <c r="IM38" s="78">
        <f t="shared" si="43"/>
        <v>2.915</v>
      </c>
      <c r="IN38" s="78">
        <f t="shared" si="43"/>
        <v>2.085</v>
      </c>
      <c r="IO38" s="78">
        <f t="shared" si="43"/>
        <v>0</v>
      </c>
      <c r="IP38" s="78">
        <f t="shared" si="43"/>
        <v>0.323</v>
      </c>
      <c r="IQ38" s="78">
        <f t="shared" si="43"/>
        <v>0.361</v>
      </c>
      <c r="IR38" s="78">
        <f t="shared" si="43"/>
        <v>0</v>
      </c>
      <c r="IS38" s="329">
        <f t="shared" si="43"/>
        <v>0.529</v>
      </c>
      <c r="IT38" s="78">
        <f t="shared" si="43"/>
        <v>0.847</v>
      </c>
      <c r="IU38" s="78">
        <f t="shared" si="43"/>
        <v>0.529</v>
      </c>
      <c r="IV38" s="78">
        <f t="shared" si="43"/>
        <v>1.823</v>
      </c>
    </row>
    <row r="39" spans="1:256" ht="27" thickBot="1">
      <c r="A39" s="187" t="s">
        <v>818</v>
      </c>
      <c r="B39" s="84">
        <f>ROUND(B38+B37,2)</f>
        <v>103.67</v>
      </c>
      <c r="C39" s="84">
        <f aca="true" t="shared" si="44" ref="C39:BN39">ROUND(C38+C37,2)</f>
        <v>104.18</v>
      </c>
      <c r="D39" s="84">
        <f t="shared" si="44"/>
        <v>104.28</v>
      </c>
      <c r="E39" s="84">
        <f t="shared" si="44"/>
        <v>104.63</v>
      </c>
      <c r="F39" s="84">
        <f t="shared" si="44"/>
        <v>104.23</v>
      </c>
      <c r="G39" s="84">
        <f t="shared" si="44"/>
        <v>104.06</v>
      </c>
      <c r="H39" s="84">
        <f t="shared" si="44"/>
        <v>103.67</v>
      </c>
      <c r="I39" s="84">
        <f t="shared" si="44"/>
        <v>105.39</v>
      </c>
      <c r="J39" s="84">
        <f t="shared" si="44"/>
        <v>103.77</v>
      </c>
      <c r="K39" s="84">
        <f t="shared" si="44"/>
        <v>0</v>
      </c>
      <c r="L39" s="84">
        <f t="shared" si="44"/>
        <v>103.63</v>
      </c>
      <c r="M39" s="84">
        <f t="shared" si="44"/>
        <v>103.63</v>
      </c>
      <c r="N39" s="84">
        <f t="shared" si="44"/>
        <v>104.14</v>
      </c>
      <c r="O39" s="328">
        <f t="shared" si="44"/>
        <v>103.78</v>
      </c>
      <c r="P39" s="84">
        <f t="shared" si="44"/>
        <v>0</v>
      </c>
      <c r="Q39" s="84">
        <f t="shared" si="44"/>
        <v>103.73</v>
      </c>
      <c r="R39" s="84">
        <f t="shared" si="44"/>
        <v>103.63</v>
      </c>
      <c r="S39" s="84">
        <f t="shared" si="44"/>
        <v>103.92</v>
      </c>
      <c r="T39" s="84">
        <f t="shared" si="44"/>
        <v>103.63</v>
      </c>
      <c r="U39" s="84">
        <f t="shared" si="44"/>
        <v>103.36</v>
      </c>
      <c r="V39" s="84">
        <f t="shared" si="44"/>
        <v>103.77</v>
      </c>
      <c r="W39" s="84">
        <f t="shared" si="44"/>
        <v>104.14</v>
      </c>
      <c r="X39" s="84">
        <f t="shared" si="44"/>
        <v>104.23</v>
      </c>
      <c r="Y39" s="84">
        <f t="shared" si="44"/>
        <v>0</v>
      </c>
      <c r="Z39" s="84">
        <f t="shared" si="44"/>
        <v>104.13</v>
      </c>
      <c r="AA39" s="84">
        <f t="shared" si="44"/>
        <v>104.23</v>
      </c>
      <c r="AB39" s="84">
        <f t="shared" si="44"/>
        <v>103.64</v>
      </c>
      <c r="AC39" s="328">
        <f t="shared" si="44"/>
        <v>103.69</v>
      </c>
      <c r="AD39" s="84">
        <f t="shared" si="44"/>
        <v>103.86</v>
      </c>
      <c r="AE39" s="84">
        <f t="shared" si="44"/>
        <v>105.6</v>
      </c>
      <c r="AF39" s="84">
        <f t="shared" si="44"/>
        <v>104.36</v>
      </c>
      <c r="AG39" s="84">
        <f t="shared" si="44"/>
        <v>103.86</v>
      </c>
      <c r="AH39" s="84">
        <f t="shared" si="44"/>
        <v>103.77</v>
      </c>
      <c r="AI39" s="84">
        <f t="shared" si="44"/>
        <v>103.71</v>
      </c>
      <c r="AJ39" s="84">
        <f t="shared" si="44"/>
        <v>103.63</v>
      </c>
      <c r="AK39" s="84">
        <f t="shared" si="44"/>
        <v>103.64</v>
      </c>
      <c r="AL39" s="84">
        <f t="shared" si="44"/>
        <v>103.92</v>
      </c>
      <c r="AM39" s="84">
        <f t="shared" si="44"/>
        <v>103.63</v>
      </c>
      <c r="AN39" s="84">
        <f t="shared" si="44"/>
        <v>104.14</v>
      </c>
      <c r="AO39" s="84">
        <f t="shared" si="44"/>
        <v>103.64</v>
      </c>
      <c r="AP39" s="84">
        <f t="shared" si="44"/>
        <v>104.23</v>
      </c>
      <c r="AQ39" s="328">
        <f t="shared" si="44"/>
        <v>103.79</v>
      </c>
      <c r="AR39" s="84">
        <f t="shared" si="44"/>
        <v>103.63</v>
      </c>
      <c r="AS39" s="84">
        <f t="shared" si="44"/>
        <v>103.64</v>
      </c>
      <c r="AT39" s="84">
        <f t="shared" si="44"/>
        <v>103.79</v>
      </c>
      <c r="AU39" s="84">
        <f t="shared" si="44"/>
        <v>104.14</v>
      </c>
      <c r="AV39" s="84">
        <f t="shared" si="44"/>
        <v>104.23</v>
      </c>
      <c r="AW39" s="84">
        <f t="shared" si="44"/>
        <v>104.23</v>
      </c>
      <c r="AX39" s="84">
        <f t="shared" si="44"/>
        <v>104.19</v>
      </c>
      <c r="AY39" s="84">
        <f t="shared" si="44"/>
        <v>103.76</v>
      </c>
      <c r="AZ39" s="84">
        <f t="shared" si="44"/>
        <v>103.82</v>
      </c>
      <c r="BA39" s="84">
        <f t="shared" si="44"/>
        <v>103.36</v>
      </c>
      <c r="BB39" s="84">
        <f t="shared" si="44"/>
        <v>103.83</v>
      </c>
      <c r="BC39" s="84">
        <f t="shared" si="44"/>
        <v>103.72</v>
      </c>
      <c r="BD39" s="84">
        <f t="shared" si="44"/>
        <v>103.64</v>
      </c>
      <c r="BE39" s="328">
        <f t="shared" si="44"/>
        <v>104.19</v>
      </c>
      <c r="BF39" s="84">
        <f t="shared" si="44"/>
        <v>103.64</v>
      </c>
      <c r="BG39" s="84">
        <f t="shared" si="44"/>
        <v>103.64</v>
      </c>
      <c r="BH39" s="84">
        <f t="shared" si="44"/>
        <v>103.63</v>
      </c>
      <c r="BI39" s="84">
        <f t="shared" si="44"/>
        <v>103.67</v>
      </c>
      <c r="BJ39" s="84">
        <f t="shared" si="44"/>
        <v>103.85</v>
      </c>
      <c r="BK39" s="84">
        <f t="shared" si="44"/>
        <v>103.77</v>
      </c>
      <c r="BL39" s="84">
        <f t="shared" si="44"/>
        <v>103.67</v>
      </c>
      <c r="BM39" s="84">
        <f t="shared" si="44"/>
        <v>103.71</v>
      </c>
      <c r="BN39" s="84">
        <f t="shared" si="44"/>
        <v>104</v>
      </c>
      <c r="BO39" s="84">
        <f aca="true" t="shared" si="45" ref="BO39:DZ39">ROUND(BO38+BO37,2)</f>
        <v>104.5</v>
      </c>
      <c r="BP39" s="84">
        <f t="shared" si="45"/>
        <v>103.87</v>
      </c>
      <c r="BQ39" s="84">
        <f t="shared" si="45"/>
        <v>103.68</v>
      </c>
      <c r="BR39" s="84">
        <f t="shared" si="45"/>
        <v>104.18</v>
      </c>
      <c r="BS39" s="328">
        <f t="shared" si="45"/>
        <v>103.82</v>
      </c>
      <c r="BT39" s="84">
        <f t="shared" si="45"/>
        <v>104.09</v>
      </c>
      <c r="BU39" s="84">
        <f t="shared" si="45"/>
        <v>103.72</v>
      </c>
      <c r="BV39" s="84">
        <f t="shared" si="45"/>
        <v>104.02</v>
      </c>
      <c r="BW39" s="84">
        <f t="shared" si="45"/>
        <v>103.67</v>
      </c>
      <c r="BX39" s="84">
        <f t="shared" si="45"/>
        <v>103.8</v>
      </c>
      <c r="BY39" s="84">
        <f t="shared" si="45"/>
        <v>103.67</v>
      </c>
      <c r="BZ39" s="84">
        <f t="shared" si="45"/>
        <v>103.86</v>
      </c>
      <c r="CA39" s="84">
        <f t="shared" si="45"/>
        <v>103.76</v>
      </c>
      <c r="CB39" s="84">
        <f t="shared" si="45"/>
        <v>103.74</v>
      </c>
      <c r="CC39" s="84">
        <f t="shared" si="45"/>
        <v>103.86</v>
      </c>
      <c r="CD39" s="84">
        <f t="shared" si="45"/>
        <v>103.63</v>
      </c>
      <c r="CE39" s="84">
        <f t="shared" si="45"/>
        <v>0</v>
      </c>
      <c r="CF39" s="84">
        <f t="shared" si="45"/>
        <v>103.63</v>
      </c>
      <c r="CG39" s="328">
        <f t="shared" si="45"/>
        <v>103.76</v>
      </c>
      <c r="CH39" s="84">
        <f t="shared" si="45"/>
        <v>104.52</v>
      </c>
      <c r="CI39" s="84">
        <f t="shared" si="45"/>
        <v>103.65</v>
      </c>
      <c r="CJ39" s="84">
        <f t="shared" si="45"/>
        <v>103.67</v>
      </c>
      <c r="CK39" s="84">
        <f t="shared" si="45"/>
        <v>105.46</v>
      </c>
      <c r="CL39" s="84">
        <f t="shared" si="45"/>
        <v>103.63</v>
      </c>
      <c r="CM39" s="84">
        <f t="shared" si="45"/>
        <v>104.19</v>
      </c>
      <c r="CN39" s="84">
        <f t="shared" si="45"/>
        <v>104.15</v>
      </c>
      <c r="CO39" s="84">
        <f t="shared" si="45"/>
        <v>104.34</v>
      </c>
      <c r="CP39" s="84">
        <f t="shared" si="45"/>
        <v>103.63</v>
      </c>
      <c r="CQ39" s="84">
        <f t="shared" si="45"/>
        <v>104.04</v>
      </c>
      <c r="CR39" s="84">
        <f t="shared" si="45"/>
        <v>103.96</v>
      </c>
      <c r="CS39" s="84">
        <f t="shared" si="45"/>
        <v>103.63</v>
      </c>
      <c r="CT39" s="84">
        <f t="shared" si="45"/>
        <v>104.13</v>
      </c>
      <c r="CU39" s="328">
        <f t="shared" si="45"/>
        <v>103.89</v>
      </c>
      <c r="CV39" s="84">
        <f t="shared" si="45"/>
        <v>103.83</v>
      </c>
      <c r="CW39" s="84">
        <f t="shared" si="45"/>
        <v>103.63</v>
      </c>
      <c r="CX39" s="84">
        <f t="shared" si="45"/>
        <v>103.63</v>
      </c>
      <c r="CY39" s="84">
        <f t="shared" si="45"/>
        <v>103.63</v>
      </c>
      <c r="CZ39" s="84">
        <f t="shared" si="45"/>
        <v>103.89</v>
      </c>
      <c r="DA39" s="84">
        <f t="shared" si="45"/>
        <v>103.68</v>
      </c>
      <c r="DB39" s="84">
        <f t="shared" si="45"/>
        <v>103.76</v>
      </c>
      <c r="DC39" s="84">
        <f t="shared" si="45"/>
        <v>103.83</v>
      </c>
      <c r="DD39" s="84">
        <f t="shared" si="45"/>
        <v>104.25</v>
      </c>
      <c r="DE39" s="84">
        <f t="shared" si="45"/>
        <v>103.67</v>
      </c>
      <c r="DF39" s="84">
        <f t="shared" si="45"/>
        <v>103.67</v>
      </c>
      <c r="DG39" s="84">
        <f t="shared" si="45"/>
        <v>104.01</v>
      </c>
      <c r="DH39" s="84">
        <f t="shared" si="45"/>
        <v>103.79</v>
      </c>
      <c r="DI39" s="328">
        <f t="shared" si="45"/>
        <v>104.18</v>
      </c>
      <c r="DJ39" s="110">
        <f t="shared" si="45"/>
        <v>103.82</v>
      </c>
      <c r="DK39" s="84">
        <f t="shared" si="45"/>
        <v>104.37</v>
      </c>
      <c r="DL39" s="84">
        <f t="shared" si="45"/>
        <v>104.78</v>
      </c>
      <c r="DM39" s="84">
        <f t="shared" si="45"/>
        <v>103.74</v>
      </c>
      <c r="DN39" s="84">
        <f t="shared" si="45"/>
        <v>103.89</v>
      </c>
      <c r="DO39" s="84">
        <f t="shared" si="45"/>
        <v>104.73</v>
      </c>
      <c r="DP39" s="84">
        <f t="shared" si="45"/>
        <v>103.36</v>
      </c>
      <c r="DQ39" s="84">
        <f t="shared" si="45"/>
        <v>104.12</v>
      </c>
      <c r="DR39" s="84">
        <f t="shared" si="45"/>
        <v>103.8</v>
      </c>
      <c r="DS39" s="84">
        <f t="shared" si="45"/>
        <v>103.67</v>
      </c>
      <c r="DT39" s="84">
        <f t="shared" si="45"/>
        <v>104.23</v>
      </c>
      <c r="DU39" s="84">
        <f t="shared" si="45"/>
        <v>104.23</v>
      </c>
      <c r="DV39" s="84">
        <f t="shared" si="45"/>
        <v>103.94</v>
      </c>
      <c r="DW39" s="328">
        <f t="shared" si="45"/>
        <v>103.99</v>
      </c>
      <c r="DX39" s="84">
        <f t="shared" si="45"/>
        <v>103.71</v>
      </c>
      <c r="DY39" s="84">
        <f t="shared" si="45"/>
        <v>103.64</v>
      </c>
      <c r="DZ39" s="84">
        <f t="shared" si="45"/>
        <v>103.63</v>
      </c>
      <c r="EA39" s="84">
        <f aca="true" t="shared" si="46" ref="EA39:GL39">ROUND(EA38+EA37,2)</f>
        <v>103.67</v>
      </c>
      <c r="EB39" s="84">
        <f t="shared" si="46"/>
        <v>103.63</v>
      </c>
      <c r="EC39" s="84">
        <f t="shared" si="46"/>
        <v>103.64</v>
      </c>
      <c r="ED39" s="84">
        <f t="shared" si="46"/>
        <v>104.43</v>
      </c>
      <c r="EE39" s="84">
        <f t="shared" si="46"/>
        <v>103.64</v>
      </c>
      <c r="EF39" s="84">
        <f t="shared" si="46"/>
        <v>103.94</v>
      </c>
      <c r="EG39" s="84">
        <f t="shared" si="46"/>
        <v>104.2</v>
      </c>
      <c r="EH39" s="84">
        <f t="shared" si="46"/>
        <v>103.85</v>
      </c>
      <c r="EI39" s="84">
        <f t="shared" si="46"/>
        <v>103.77</v>
      </c>
      <c r="EJ39" s="84">
        <f>ROUNDUP(EJ38+EJ37,1)</f>
        <v>103.69999999999999</v>
      </c>
      <c r="EK39" s="328">
        <f t="shared" si="46"/>
        <v>103.87</v>
      </c>
      <c r="EL39" s="84">
        <f t="shared" si="46"/>
        <v>104.14</v>
      </c>
      <c r="EM39" s="84">
        <f t="shared" si="46"/>
        <v>103.36</v>
      </c>
      <c r="EN39" s="84">
        <f t="shared" si="46"/>
        <v>103.63</v>
      </c>
      <c r="EO39" s="84">
        <f t="shared" si="46"/>
        <v>103.64</v>
      </c>
      <c r="EP39" s="84">
        <f t="shared" si="46"/>
        <v>103.94</v>
      </c>
      <c r="EQ39" s="84">
        <f t="shared" si="46"/>
        <v>104.19</v>
      </c>
      <c r="ER39" s="84">
        <f t="shared" si="46"/>
        <v>105.94</v>
      </c>
      <c r="ES39" s="84">
        <f t="shared" si="46"/>
        <v>103.36</v>
      </c>
      <c r="ET39" s="84">
        <f t="shared" si="46"/>
        <v>104.06</v>
      </c>
      <c r="EU39" s="84">
        <f t="shared" si="46"/>
        <v>103.64</v>
      </c>
      <c r="EV39" s="84">
        <f t="shared" si="46"/>
        <v>104.34</v>
      </c>
      <c r="EW39" s="84">
        <f t="shared" si="46"/>
        <v>103.63</v>
      </c>
      <c r="EX39" s="84">
        <f t="shared" si="46"/>
        <v>104.08</v>
      </c>
      <c r="EY39" s="328">
        <f t="shared" si="46"/>
        <v>104.13</v>
      </c>
      <c r="EZ39" s="84">
        <f t="shared" si="46"/>
        <v>104.25</v>
      </c>
      <c r="FA39" s="84">
        <f t="shared" si="46"/>
        <v>103.8</v>
      </c>
      <c r="FB39" s="84">
        <f t="shared" si="46"/>
        <v>103.7</v>
      </c>
      <c r="FC39" s="84">
        <f t="shared" si="46"/>
        <v>103.63</v>
      </c>
      <c r="FD39" s="84">
        <f t="shared" si="46"/>
        <v>103.64</v>
      </c>
      <c r="FE39" s="84">
        <f t="shared" si="46"/>
        <v>103.36</v>
      </c>
      <c r="FF39" s="84">
        <f t="shared" si="46"/>
        <v>103.74</v>
      </c>
      <c r="FG39" s="84">
        <f t="shared" si="46"/>
        <v>103.63</v>
      </c>
      <c r="FH39" s="84">
        <f t="shared" si="46"/>
        <v>105.74</v>
      </c>
      <c r="FI39" s="84">
        <f t="shared" si="46"/>
        <v>103.87</v>
      </c>
      <c r="FJ39" s="84">
        <f t="shared" si="46"/>
        <v>103.67</v>
      </c>
      <c r="FK39" s="84">
        <f t="shared" si="46"/>
        <v>104.08</v>
      </c>
      <c r="FL39" s="84">
        <f t="shared" si="46"/>
        <v>103.94</v>
      </c>
      <c r="FM39" s="328">
        <f t="shared" si="46"/>
        <v>103.82</v>
      </c>
      <c r="FN39" s="84">
        <f t="shared" si="46"/>
        <v>104.78</v>
      </c>
      <c r="FO39" s="84">
        <f t="shared" si="46"/>
        <v>103.63</v>
      </c>
      <c r="FP39" s="84">
        <f t="shared" si="46"/>
        <v>104.17</v>
      </c>
      <c r="FQ39" s="84">
        <f t="shared" si="46"/>
        <v>105.71</v>
      </c>
      <c r="FR39" s="84">
        <f t="shared" si="46"/>
        <v>105.91</v>
      </c>
      <c r="FS39" s="84">
        <f t="shared" si="46"/>
        <v>103.7</v>
      </c>
      <c r="FT39" s="84">
        <f t="shared" si="46"/>
        <v>103.94</v>
      </c>
      <c r="FU39" s="84">
        <f t="shared" si="46"/>
        <v>104.01</v>
      </c>
      <c r="FV39" s="84">
        <f t="shared" si="46"/>
        <v>103.9</v>
      </c>
      <c r="FW39" s="84">
        <f t="shared" si="46"/>
        <v>103.84</v>
      </c>
      <c r="FX39" s="84">
        <f t="shared" si="46"/>
        <v>103.63</v>
      </c>
      <c r="FY39" s="84">
        <f t="shared" si="46"/>
        <v>104.25</v>
      </c>
      <c r="FZ39" s="84">
        <f t="shared" si="46"/>
        <v>103.36</v>
      </c>
      <c r="GA39" s="328">
        <f t="shared" si="46"/>
        <v>103.97</v>
      </c>
      <c r="GB39" s="84">
        <f t="shared" si="46"/>
        <v>103.84</v>
      </c>
      <c r="GC39" s="84">
        <f t="shared" si="46"/>
        <v>103.86</v>
      </c>
      <c r="GD39" s="84">
        <f t="shared" si="46"/>
        <v>103.36</v>
      </c>
      <c r="GE39" s="84">
        <f t="shared" si="46"/>
        <v>103.36</v>
      </c>
      <c r="GF39" s="84">
        <f t="shared" si="46"/>
        <v>103.72</v>
      </c>
      <c r="GG39" s="84">
        <f t="shared" si="46"/>
        <v>103.63</v>
      </c>
      <c r="GH39" s="84">
        <f t="shared" si="46"/>
        <v>103.6</v>
      </c>
      <c r="GI39" s="84">
        <f t="shared" si="46"/>
        <v>103.63</v>
      </c>
      <c r="GJ39" s="84">
        <f t="shared" si="46"/>
        <v>103.92</v>
      </c>
      <c r="GK39" s="84">
        <f t="shared" si="46"/>
        <v>106.34</v>
      </c>
      <c r="GL39" s="84">
        <f t="shared" si="46"/>
        <v>103.36</v>
      </c>
      <c r="GM39" s="84">
        <f aca="true" t="shared" si="47" ref="GM39:IV39">ROUND(GM38+GM37,2)</f>
        <v>104.33</v>
      </c>
      <c r="GN39" s="84">
        <f t="shared" si="47"/>
        <v>104.18</v>
      </c>
      <c r="GO39" s="328">
        <f t="shared" si="47"/>
        <v>103.85</v>
      </c>
      <c r="GP39" s="84">
        <f t="shared" si="47"/>
        <v>104.05</v>
      </c>
      <c r="GQ39" s="84">
        <f t="shared" si="47"/>
        <v>104.23</v>
      </c>
      <c r="GR39" s="84">
        <f t="shared" si="47"/>
        <v>104.18</v>
      </c>
      <c r="GS39" s="84">
        <f t="shared" si="47"/>
        <v>104.19</v>
      </c>
      <c r="GT39" s="84">
        <f t="shared" si="47"/>
        <v>103.36</v>
      </c>
      <c r="GU39" s="84">
        <f t="shared" si="47"/>
        <v>103.8</v>
      </c>
      <c r="GV39" s="84">
        <f t="shared" si="47"/>
        <v>103.92</v>
      </c>
      <c r="GW39" s="84">
        <f t="shared" si="47"/>
        <v>103.71</v>
      </c>
      <c r="GX39" s="84">
        <f t="shared" si="47"/>
        <v>103.63</v>
      </c>
      <c r="GY39" s="84">
        <f t="shared" si="47"/>
        <v>103.89</v>
      </c>
      <c r="GZ39" s="84">
        <f t="shared" si="47"/>
        <v>103.97</v>
      </c>
      <c r="HA39" s="84">
        <f t="shared" si="47"/>
        <v>104.02</v>
      </c>
      <c r="HB39" s="84">
        <f t="shared" si="47"/>
        <v>104.81</v>
      </c>
      <c r="HC39" s="328">
        <f t="shared" si="47"/>
        <v>103.36</v>
      </c>
      <c r="HD39" s="84">
        <f t="shared" si="47"/>
        <v>104.22</v>
      </c>
      <c r="HE39" s="84">
        <f t="shared" si="47"/>
        <v>103.66</v>
      </c>
      <c r="HF39" s="84">
        <f t="shared" si="47"/>
        <v>103.9</v>
      </c>
      <c r="HG39" s="84">
        <f t="shared" si="47"/>
        <v>104.21</v>
      </c>
      <c r="HH39" s="84">
        <f t="shared" si="47"/>
        <v>103.73</v>
      </c>
      <c r="HI39" s="84">
        <f t="shared" si="47"/>
        <v>103.67</v>
      </c>
      <c r="HJ39" s="84">
        <f t="shared" si="47"/>
        <v>104.19</v>
      </c>
      <c r="HK39" s="84">
        <f t="shared" si="47"/>
        <v>103.71</v>
      </c>
      <c r="HL39" s="84">
        <f t="shared" si="47"/>
        <v>104.23</v>
      </c>
      <c r="HM39" s="84">
        <f t="shared" si="47"/>
        <v>104.2</v>
      </c>
      <c r="HN39" s="84">
        <f t="shared" si="47"/>
        <v>103.87</v>
      </c>
      <c r="HO39" s="84">
        <f t="shared" si="47"/>
        <v>103.77</v>
      </c>
      <c r="HP39" s="84">
        <f t="shared" si="47"/>
        <v>103.71</v>
      </c>
      <c r="HQ39" s="328">
        <f t="shared" si="47"/>
        <v>103.71</v>
      </c>
      <c r="HR39" s="84">
        <f t="shared" si="47"/>
        <v>103.73</v>
      </c>
      <c r="HS39" s="84">
        <f t="shared" si="47"/>
        <v>103.36</v>
      </c>
      <c r="HT39" s="84">
        <f t="shared" si="47"/>
        <v>103.71</v>
      </c>
      <c r="HU39" s="84">
        <f t="shared" si="47"/>
        <v>104.74</v>
      </c>
      <c r="HV39" s="84">
        <f t="shared" si="47"/>
        <v>104.19</v>
      </c>
      <c r="HW39" s="84">
        <f t="shared" si="47"/>
        <v>103.67</v>
      </c>
      <c r="HX39" s="84">
        <f t="shared" si="47"/>
        <v>104.49</v>
      </c>
      <c r="HY39" s="84">
        <f t="shared" si="47"/>
        <v>104.79</v>
      </c>
      <c r="HZ39" s="84">
        <f t="shared" si="47"/>
        <v>104.49</v>
      </c>
      <c r="IA39" s="84">
        <f t="shared" si="47"/>
        <v>104.39</v>
      </c>
      <c r="IB39" s="84">
        <f t="shared" si="47"/>
        <v>104.39</v>
      </c>
      <c r="IC39" s="84">
        <f t="shared" si="47"/>
        <v>104.38</v>
      </c>
      <c r="ID39" s="84">
        <f t="shared" si="47"/>
        <v>103.69</v>
      </c>
      <c r="IE39" s="328">
        <f t="shared" si="47"/>
        <v>104.07</v>
      </c>
      <c r="IF39" s="84">
        <f t="shared" si="47"/>
        <v>103.67</v>
      </c>
      <c r="IG39" s="84">
        <f t="shared" si="47"/>
        <v>103.64</v>
      </c>
      <c r="IH39" s="84">
        <f t="shared" si="47"/>
        <v>104.03</v>
      </c>
      <c r="II39" s="84">
        <f t="shared" si="47"/>
        <v>103.78</v>
      </c>
      <c r="IJ39" s="84">
        <f t="shared" si="47"/>
        <v>103.86</v>
      </c>
      <c r="IK39" s="84">
        <f t="shared" si="47"/>
        <v>103.94</v>
      </c>
      <c r="IL39" s="84">
        <f t="shared" si="47"/>
        <v>103.72</v>
      </c>
      <c r="IM39" s="84">
        <f t="shared" si="47"/>
        <v>106.28</v>
      </c>
      <c r="IN39" s="84">
        <f t="shared" si="47"/>
        <v>105.45</v>
      </c>
      <c r="IO39" s="84">
        <f t="shared" si="47"/>
        <v>103.36</v>
      </c>
      <c r="IP39" s="84">
        <f t="shared" si="47"/>
        <v>103.68</v>
      </c>
      <c r="IQ39" s="84">
        <f t="shared" si="47"/>
        <v>103.72</v>
      </c>
      <c r="IR39" s="84">
        <f t="shared" si="47"/>
        <v>103.36</v>
      </c>
      <c r="IS39" s="328">
        <f t="shared" si="47"/>
        <v>103.89</v>
      </c>
      <c r="IT39" s="84">
        <f t="shared" si="47"/>
        <v>104.21</v>
      </c>
      <c r="IU39" s="84">
        <f t="shared" si="47"/>
        <v>103.89</v>
      </c>
      <c r="IV39" s="84">
        <f t="shared" si="47"/>
        <v>105.18</v>
      </c>
    </row>
    <row r="40" spans="1:256" ht="27" thickTop="1">
      <c r="A40" s="187" t="s">
        <v>820</v>
      </c>
      <c r="B40" s="87">
        <f>B39</f>
        <v>103.67</v>
      </c>
      <c r="C40" s="87">
        <f aca="true" t="shared" si="48" ref="C40:BN40">C39</f>
        <v>104.18</v>
      </c>
      <c r="D40" s="87">
        <f t="shared" si="48"/>
        <v>104.28</v>
      </c>
      <c r="E40" s="87">
        <f t="shared" si="48"/>
        <v>104.63</v>
      </c>
      <c r="F40" s="87">
        <f t="shared" si="48"/>
        <v>104.23</v>
      </c>
      <c r="G40" s="87">
        <f t="shared" si="48"/>
        <v>104.06</v>
      </c>
      <c r="H40" s="87">
        <f t="shared" si="48"/>
        <v>103.67</v>
      </c>
      <c r="I40" s="87">
        <f t="shared" si="48"/>
        <v>105.39</v>
      </c>
      <c r="J40" s="87">
        <f>J37</f>
        <v>103.36</v>
      </c>
      <c r="K40" s="87">
        <f t="shared" si="48"/>
        <v>0</v>
      </c>
      <c r="L40" s="87">
        <f t="shared" si="48"/>
        <v>103.63</v>
      </c>
      <c r="M40" s="87">
        <f t="shared" si="48"/>
        <v>103.63</v>
      </c>
      <c r="N40" s="87">
        <f>N37</f>
        <v>103.36</v>
      </c>
      <c r="O40" s="327">
        <f t="shared" si="48"/>
        <v>103.78</v>
      </c>
      <c r="P40" s="87">
        <f t="shared" si="48"/>
        <v>0</v>
      </c>
      <c r="Q40" s="87">
        <f t="shared" si="48"/>
        <v>103.73</v>
      </c>
      <c r="R40" s="87">
        <f t="shared" si="48"/>
        <v>103.63</v>
      </c>
      <c r="S40" s="87">
        <f>S37</f>
        <v>103.36</v>
      </c>
      <c r="T40" s="87">
        <f t="shared" si="48"/>
        <v>103.63</v>
      </c>
      <c r="U40" s="87">
        <f t="shared" si="48"/>
        <v>103.36</v>
      </c>
      <c r="V40" s="87">
        <f t="shared" si="48"/>
        <v>103.77</v>
      </c>
      <c r="W40" s="87">
        <f>W37</f>
        <v>103.36</v>
      </c>
      <c r="X40" s="87">
        <f>X37</f>
        <v>103.36</v>
      </c>
      <c r="Y40" s="87">
        <f t="shared" si="48"/>
        <v>0</v>
      </c>
      <c r="Z40" s="87">
        <f t="shared" si="48"/>
        <v>104.13</v>
      </c>
      <c r="AA40" s="87">
        <f t="shared" si="48"/>
        <v>104.23</v>
      </c>
      <c r="AB40" s="87">
        <f>AB37</f>
        <v>103.36</v>
      </c>
      <c r="AC40" s="327">
        <f>AC37</f>
        <v>103.36</v>
      </c>
      <c r="AD40" s="87">
        <f>AD37</f>
        <v>103.36</v>
      </c>
      <c r="AE40" s="87">
        <f t="shared" si="48"/>
        <v>105.6</v>
      </c>
      <c r="AF40" s="87">
        <f t="shared" si="48"/>
        <v>104.36</v>
      </c>
      <c r="AG40" s="245">
        <f t="shared" si="48"/>
        <v>103.86</v>
      </c>
      <c r="AH40" s="87">
        <f>AH37</f>
        <v>103.36</v>
      </c>
      <c r="AI40" s="87">
        <f t="shared" si="48"/>
        <v>103.71</v>
      </c>
      <c r="AJ40" s="87">
        <f t="shared" si="48"/>
        <v>103.63</v>
      </c>
      <c r="AK40" s="87">
        <f>AK37</f>
        <v>103.36</v>
      </c>
      <c r="AL40" s="87">
        <f t="shared" si="48"/>
        <v>103.92</v>
      </c>
      <c r="AM40" s="87">
        <f t="shared" si="48"/>
        <v>103.63</v>
      </c>
      <c r="AN40" s="87">
        <f>AN37</f>
        <v>103.36</v>
      </c>
      <c r="AO40" s="87">
        <f>AO37</f>
        <v>103.36</v>
      </c>
      <c r="AP40" s="87">
        <f>AP37</f>
        <v>103.36</v>
      </c>
      <c r="AQ40" s="327">
        <f>AQ37</f>
        <v>103.36</v>
      </c>
      <c r="AR40" s="87">
        <f t="shared" si="48"/>
        <v>103.63</v>
      </c>
      <c r="AS40" s="87">
        <f>AS37</f>
        <v>103.36</v>
      </c>
      <c r="AT40" s="87">
        <f>AT37</f>
        <v>103.36</v>
      </c>
      <c r="AU40" s="87">
        <f t="shared" si="48"/>
        <v>104.14</v>
      </c>
      <c r="AV40" s="87">
        <f t="shared" si="48"/>
        <v>104.23</v>
      </c>
      <c r="AW40" s="245">
        <f t="shared" si="48"/>
        <v>104.23</v>
      </c>
      <c r="AX40" s="87">
        <f t="shared" si="48"/>
        <v>104.19</v>
      </c>
      <c r="AY40" s="87">
        <f>AY37</f>
        <v>103.36</v>
      </c>
      <c r="AZ40" s="87">
        <f>AZ37</f>
        <v>103.36</v>
      </c>
      <c r="BA40" s="87">
        <f>BA39-BA38</f>
        <v>103.36</v>
      </c>
      <c r="BB40" s="87">
        <f>BB37</f>
        <v>103.36</v>
      </c>
      <c r="BC40" s="87">
        <f>BC37</f>
        <v>103.36</v>
      </c>
      <c r="BD40" s="87">
        <f>BD37</f>
        <v>103.36</v>
      </c>
      <c r="BE40" s="327">
        <f t="shared" si="48"/>
        <v>104.19</v>
      </c>
      <c r="BF40" s="87">
        <f>BF37</f>
        <v>103.36</v>
      </c>
      <c r="BG40" s="87">
        <f>BG37</f>
        <v>103.36</v>
      </c>
      <c r="BH40" s="87">
        <f t="shared" si="48"/>
        <v>103.63</v>
      </c>
      <c r="BI40" s="87">
        <f t="shared" si="48"/>
        <v>103.67</v>
      </c>
      <c r="BJ40" s="87">
        <f t="shared" si="48"/>
        <v>103.85</v>
      </c>
      <c r="BK40" s="87">
        <f t="shared" si="48"/>
        <v>103.77</v>
      </c>
      <c r="BL40" s="87">
        <f t="shared" si="48"/>
        <v>103.67</v>
      </c>
      <c r="BM40" s="245">
        <f t="shared" si="48"/>
        <v>103.71</v>
      </c>
      <c r="BN40" s="87">
        <f t="shared" si="48"/>
        <v>104</v>
      </c>
      <c r="BO40" s="87">
        <f>BO37</f>
        <v>103.36</v>
      </c>
      <c r="BP40" s="87">
        <f>BP37</f>
        <v>103.36</v>
      </c>
      <c r="BQ40" s="87">
        <f aca="true" t="shared" si="49" ref="BQ40:EB40">BQ39</f>
        <v>103.68</v>
      </c>
      <c r="BR40" s="87">
        <f t="shared" si="49"/>
        <v>104.18</v>
      </c>
      <c r="BS40" s="327">
        <f t="shared" si="49"/>
        <v>103.82</v>
      </c>
      <c r="BT40" s="87">
        <f>BT37</f>
        <v>103.36</v>
      </c>
      <c r="BU40" s="87">
        <f t="shared" si="49"/>
        <v>103.72</v>
      </c>
      <c r="BV40" s="87">
        <f t="shared" si="49"/>
        <v>104.02</v>
      </c>
      <c r="BW40" s="87">
        <f t="shared" si="49"/>
        <v>103.67</v>
      </c>
      <c r="BX40" s="87">
        <f>BX37</f>
        <v>103.36</v>
      </c>
      <c r="BY40" s="87">
        <f t="shared" si="49"/>
        <v>103.67</v>
      </c>
      <c r="BZ40" s="87">
        <f t="shared" si="49"/>
        <v>103.86</v>
      </c>
      <c r="CA40" s="87">
        <f t="shared" si="49"/>
        <v>103.76</v>
      </c>
      <c r="CB40" s="87">
        <f t="shared" si="49"/>
        <v>103.74</v>
      </c>
      <c r="CC40" s="245">
        <f t="shared" si="49"/>
        <v>103.86</v>
      </c>
      <c r="CD40" s="87">
        <f t="shared" si="49"/>
        <v>103.63</v>
      </c>
      <c r="CE40" s="87">
        <f>CE39-CE38</f>
        <v>0</v>
      </c>
      <c r="CF40" s="87">
        <f>CF37</f>
        <v>103.36</v>
      </c>
      <c r="CG40" s="327">
        <f t="shared" si="49"/>
        <v>103.76</v>
      </c>
      <c r="CH40" s="87">
        <f>CH37</f>
        <v>103.36</v>
      </c>
      <c r="CI40" s="87">
        <f t="shared" si="49"/>
        <v>103.65</v>
      </c>
      <c r="CJ40" s="87">
        <f t="shared" si="49"/>
        <v>103.67</v>
      </c>
      <c r="CK40" s="87">
        <f>CK37</f>
        <v>103.36</v>
      </c>
      <c r="CL40" s="87">
        <f t="shared" si="49"/>
        <v>103.63</v>
      </c>
      <c r="CM40" s="87">
        <f>CM37</f>
        <v>103.36</v>
      </c>
      <c r="CN40" s="87">
        <f>CN37</f>
        <v>103.36</v>
      </c>
      <c r="CO40" s="87">
        <f>CO37</f>
        <v>103.36</v>
      </c>
      <c r="CP40" s="87">
        <f t="shared" si="49"/>
        <v>103.63</v>
      </c>
      <c r="CQ40" s="87">
        <f t="shared" si="49"/>
        <v>104.04</v>
      </c>
      <c r="CR40" s="87">
        <f t="shared" si="49"/>
        <v>103.96</v>
      </c>
      <c r="CS40" s="245">
        <f t="shared" si="49"/>
        <v>103.63</v>
      </c>
      <c r="CT40" s="87">
        <f t="shared" si="49"/>
        <v>104.13</v>
      </c>
      <c r="CU40" s="327">
        <f t="shared" si="49"/>
        <v>103.89</v>
      </c>
      <c r="CV40" s="87">
        <f t="shared" si="49"/>
        <v>103.83</v>
      </c>
      <c r="CW40" s="87">
        <f t="shared" si="49"/>
        <v>103.63</v>
      </c>
      <c r="CX40" s="87">
        <f t="shared" si="49"/>
        <v>103.63</v>
      </c>
      <c r="CY40" s="87">
        <f t="shared" si="49"/>
        <v>103.63</v>
      </c>
      <c r="CZ40" s="87">
        <f t="shared" si="49"/>
        <v>103.89</v>
      </c>
      <c r="DA40" s="87">
        <f t="shared" si="49"/>
        <v>103.68</v>
      </c>
      <c r="DB40" s="87">
        <f t="shared" si="49"/>
        <v>103.76</v>
      </c>
      <c r="DC40" s="87">
        <f t="shared" si="49"/>
        <v>103.83</v>
      </c>
      <c r="DD40" s="87">
        <f>DD37</f>
        <v>103.36</v>
      </c>
      <c r="DE40" s="87">
        <f t="shared" si="49"/>
        <v>103.67</v>
      </c>
      <c r="DF40" s="87">
        <f t="shared" si="49"/>
        <v>103.67</v>
      </c>
      <c r="DG40" s="87">
        <f t="shared" si="49"/>
        <v>104.01</v>
      </c>
      <c r="DH40" s="87">
        <f>DH37</f>
        <v>103.36</v>
      </c>
      <c r="DI40" s="346">
        <f t="shared" si="49"/>
        <v>104.18</v>
      </c>
      <c r="DJ40" s="375">
        <f t="shared" si="49"/>
        <v>103.82</v>
      </c>
      <c r="DK40" s="87">
        <f t="shared" si="49"/>
        <v>104.37</v>
      </c>
      <c r="DL40" s="87">
        <f t="shared" si="49"/>
        <v>104.78</v>
      </c>
      <c r="DM40" s="87">
        <f t="shared" si="49"/>
        <v>103.74</v>
      </c>
      <c r="DN40" s="87">
        <f>DN37</f>
        <v>103.36</v>
      </c>
      <c r="DO40" s="87">
        <f t="shared" si="49"/>
        <v>104.73</v>
      </c>
      <c r="DP40" s="87">
        <f>DP39-DP38</f>
        <v>103.36</v>
      </c>
      <c r="DQ40" s="87">
        <f t="shared" si="49"/>
        <v>104.12</v>
      </c>
      <c r="DR40" s="87">
        <f>DR37</f>
        <v>103.36</v>
      </c>
      <c r="DS40" s="87">
        <f t="shared" si="49"/>
        <v>103.67</v>
      </c>
      <c r="DT40" s="87">
        <f>DT37</f>
        <v>103.36</v>
      </c>
      <c r="DU40" s="87">
        <f t="shared" si="49"/>
        <v>104.23</v>
      </c>
      <c r="DV40" s="87">
        <f>DV37</f>
        <v>103.36</v>
      </c>
      <c r="DW40" s="327">
        <f t="shared" si="49"/>
        <v>103.99</v>
      </c>
      <c r="DX40" s="87">
        <f t="shared" si="49"/>
        <v>103.71</v>
      </c>
      <c r="DY40" s="245">
        <f t="shared" si="49"/>
        <v>103.64</v>
      </c>
      <c r="DZ40" s="87">
        <f t="shared" si="49"/>
        <v>103.63</v>
      </c>
      <c r="EA40" s="87">
        <f t="shared" si="49"/>
        <v>103.67</v>
      </c>
      <c r="EB40" s="87">
        <f t="shared" si="49"/>
        <v>103.63</v>
      </c>
      <c r="EC40" s="87">
        <f>EC37</f>
        <v>103.36</v>
      </c>
      <c r="ED40" s="87">
        <f aca="true" t="shared" si="50" ref="ED40:GJ40">ED39</f>
        <v>104.43</v>
      </c>
      <c r="EE40" s="87">
        <f t="shared" si="50"/>
        <v>103.64</v>
      </c>
      <c r="EF40" s="87">
        <f t="shared" si="50"/>
        <v>103.94</v>
      </c>
      <c r="EG40" s="87">
        <f>EG37</f>
        <v>103.36</v>
      </c>
      <c r="EH40" s="87">
        <f t="shared" si="50"/>
        <v>103.85</v>
      </c>
      <c r="EI40" s="87">
        <f t="shared" si="50"/>
        <v>103.77</v>
      </c>
      <c r="EJ40" s="87">
        <f t="shared" si="50"/>
        <v>103.69999999999999</v>
      </c>
      <c r="EK40" s="327">
        <f t="shared" si="50"/>
        <v>103.87</v>
      </c>
      <c r="EL40" s="87">
        <f>EL37</f>
        <v>103.36</v>
      </c>
      <c r="EM40" s="87">
        <f>EM39-EM38</f>
        <v>103.36</v>
      </c>
      <c r="EN40" s="87">
        <f t="shared" si="50"/>
        <v>103.63</v>
      </c>
      <c r="EO40" s="245">
        <f>EO37</f>
        <v>103.36</v>
      </c>
      <c r="EP40" s="87">
        <f t="shared" si="50"/>
        <v>103.94</v>
      </c>
      <c r="EQ40" s="87">
        <f>EQ37</f>
        <v>103.36</v>
      </c>
      <c r="ER40" s="87">
        <f t="shared" si="50"/>
        <v>105.94</v>
      </c>
      <c r="ES40" s="87">
        <f>ES39-ES38</f>
        <v>103.36</v>
      </c>
      <c r="ET40" s="87">
        <f t="shared" si="50"/>
        <v>104.06</v>
      </c>
      <c r="EU40" s="87">
        <f t="shared" si="50"/>
        <v>103.64</v>
      </c>
      <c r="EV40" s="87">
        <f t="shared" si="50"/>
        <v>104.34</v>
      </c>
      <c r="EW40" s="87">
        <f t="shared" si="50"/>
        <v>103.63</v>
      </c>
      <c r="EX40" s="87">
        <f t="shared" si="50"/>
        <v>104.08</v>
      </c>
      <c r="EY40" s="327">
        <f t="shared" si="50"/>
        <v>104.13</v>
      </c>
      <c r="EZ40" s="87">
        <f>EZ37</f>
        <v>103.36</v>
      </c>
      <c r="FA40" s="87">
        <f>FA37</f>
        <v>103.36</v>
      </c>
      <c r="FB40" s="87">
        <f t="shared" si="50"/>
        <v>103.7</v>
      </c>
      <c r="FC40" s="87">
        <f t="shared" si="50"/>
        <v>103.63</v>
      </c>
      <c r="FD40" s="87">
        <f t="shared" si="50"/>
        <v>103.64</v>
      </c>
      <c r="FE40" s="245">
        <f>FE39-FE38</f>
        <v>103.36</v>
      </c>
      <c r="FF40" s="87">
        <f t="shared" si="50"/>
        <v>103.74</v>
      </c>
      <c r="FG40" s="87">
        <f>FG37</f>
        <v>103.36</v>
      </c>
      <c r="FH40" s="87">
        <f>FH37</f>
        <v>103.36</v>
      </c>
      <c r="FI40" s="87">
        <f>FI37</f>
        <v>103.36</v>
      </c>
      <c r="FJ40" s="87">
        <f>FJ37</f>
        <v>103.36</v>
      </c>
      <c r="FK40" s="87">
        <f t="shared" si="50"/>
        <v>104.08</v>
      </c>
      <c r="FL40" s="87">
        <f t="shared" si="50"/>
        <v>103.94</v>
      </c>
      <c r="FM40" s="327">
        <f t="shared" si="50"/>
        <v>103.82</v>
      </c>
      <c r="FN40" s="87">
        <f t="shared" si="50"/>
        <v>104.78</v>
      </c>
      <c r="FO40" s="87">
        <f t="shared" si="50"/>
        <v>103.63</v>
      </c>
      <c r="FP40" s="87">
        <f t="shared" si="50"/>
        <v>104.17</v>
      </c>
      <c r="FQ40" s="87">
        <f t="shared" si="50"/>
        <v>105.71</v>
      </c>
      <c r="FR40" s="87">
        <f t="shared" si="50"/>
        <v>105.91</v>
      </c>
      <c r="FS40" s="87">
        <f>FS37</f>
        <v>103.36</v>
      </c>
      <c r="FT40" s="87">
        <f t="shared" si="50"/>
        <v>103.94</v>
      </c>
      <c r="FU40" s="245">
        <f t="shared" si="50"/>
        <v>104.01</v>
      </c>
      <c r="FV40" s="87">
        <f>FV37</f>
        <v>103.36</v>
      </c>
      <c r="FW40" s="87">
        <f t="shared" si="50"/>
        <v>103.84</v>
      </c>
      <c r="FX40" s="87">
        <f t="shared" si="50"/>
        <v>103.63</v>
      </c>
      <c r="FY40" s="87">
        <f>FY37</f>
        <v>103.36</v>
      </c>
      <c r="FZ40" s="87">
        <f>FZ39-FZ38</f>
        <v>103.36</v>
      </c>
      <c r="GA40" s="327">
        <f t="shared" si="50"/>
        <v>103.97</v>
      </c>
      <c r="GB40" s="87">
        <f>GB37</f>
        <v>103.36</v>
      </c>
      <c r="GC40" s="87">
        <f t="shared" si="50"/>
        <v>103.86</v>
      </c>
      <c r="GD40" s="87">
        <f>GD39-GD38</f>
        <v>103.36</v>
      </c>
      <c r="GE40" s="87">
        <f>GE39-GE38</f>
        <v>103.36</v>
      </c>
      <c r="GF40" s="87">
        <f t="shared" si="50"/>
        <v>103.72</v>
      </c>
      <c r="GG40" s="87">
        <f t="shared" si="50"/>
        <v>103.63</v>
      </c>
      <c r="GH40" s="87">
        <f t="shared" si="50"/>
        <v>103.6</v>
      </c>
      <c r="GI40" s="87">
        <f t="shared" si="50"/>
        <v>103.63</v>
      </c>
      <c r="GJ40" s="87">
        <f t="shared" si="50"/>
        <v>103.92</v>
      </c>
      <c r="GK40" s="245">
        <f>GK37</f>
        <v>103.36</v>
      </c>
      <c r="GL40" s="87">
        <f>GL39-GL38</f>
        <v>103.36</v>
      </c>
      <c r="GM40" s="87">
        <f aca="true" t="shared" si="51" ref="GM40:IV40">GM39</f>
        <v>104.33</v>
      </c>
      <c r="GN40" s="87">
        <f t="shared" si="51"/>
        <v>104.18</v>
      </c>
      <c r="GO40" s="327">
        <f t="shared" si="51"/>
        <v>103.85</v>
      </c>
      <c r="GP40" s="87">
        <f t="shared" si="51"/>
        <v>104.05</v>
      </c>
      <c r="GQ40" s="87">
        <f t="shared" si="51"/>
        <v>104.23</v>
      </c>
      <c r="GR40" s="87">
        <f t="shared" si="51"/>
        <v>104.18</v>
      </c>
      <c r="GS40" s="87">
        <f>GS37</f>
        <v>103.36</v>
      </c>
      <c r="GT40" s="87">
        <f>GT39-GT38</f>
        <v>103.36</v>
      </c>
      <c r="GU40" s="87">
        <f t="shared" si="51"/>
        <v>103.8</v>
      </c>
      <c r="GV40" s="87">
        <f t="shared" si="51"/>
        <v>103.92</v>
      </c>
      <c r="GW40" s="87">
        <f t="shared" si="51"/>
        <v>103.71</v>
      </c>
      <c r="GX40" s="87">
        <f t="shared" si="51"/>
        <v>103.63</v>
      </c>
      <c r="GY40" s="87">
        <f>GY37</f>
        <v>103.36</v>
      </c>
      <c r="GZ40" s="87">
        <f t="shared" si="51"/>
        <v>103.97</v>
      </c>
      <c r="HA40" s="245">
        <f>HA37</f>
        <v>103.36</v>
      </c>
      <c r="HB40" s="87">
        <f t="shared" si="51"/>
        <v>104.81</v>
      </c>
      <c r="HC40" s="327">
        <f>HC39-HC38</f>
        <v>103.36</v>
      </c>
      <c r="HD40" s="87">
        <f>HD37</f>
        <v>103.36</v>
      </c>
      <c r="HE40" s="87">
        <f t="shared" si="51"/>
        <v>103.66</v>
      </c>
      <c r="HF40" s="87">
        <f>HF37</f>
        <v>103.36</v>
      </c>
      <c r="HG40" s="87">
        <f t="shared" si="51"/>
        <v>104.21</v>
      </c>
      <c r="HH40" s="87">
        <f t="shared" si="51"/>
        <v>103.73</v>
      </c>
      <c r="HI40" s="87">
        <f t="shared" si="51"/>
        <v>103.67</v>
      </c>
      <c r="HJ40" s="87">
        <f t="shared" si="51"/>
        <v>104.19</v>
      </c>
      <c r="HK40" s="87">
        <f t="shared" si="51"/>
        <v>103.71</v>
      </c>
      <c r="HL40" s="87">
        <f t="shared" si="51"/>
        <v>104.23</v>
      </c>
      <c r="HM40" s="87">
        <f>HM37</f>
        <v>103.36</v>
      </c>
      <c r="HN40" s="87">
        <f t="shared" si="51"/>
        <v>103.87</v>
      </c>
      <c r="HO40" s="87">
        <f t="shared" si="51"/>
        <v>103.77</v>
      </c>
      <c r="HP40" s="87">
        <f t="shared" si="51"/>
        <v>103.71</v>
      </c>
      <c r="HQ40" s="346">
        <f t="shared" si="51"/>
        <v>103.71</v>
      </c>
      <c r="HR40" s="87">
        <f t="shared" si="51"/>
        <v>103.73</v>
      </c>
      <c r="HS40" s="87">
        <f>HS39-HS38</f>
        <v>103.36</v>
      </c>
      <c r="HT40" s="87">
        <f t="shared" si="51"/>
        <v>103.71</v>
      </c>
      <c r="HU40" s="87">
        <f t="shared" si="51"/>
        <v>104.74</v>
      </c>
      <c r="HV40" s="87">
        <f t="shared" si="51"/>
        <v>104.19</v>
      </c>
      <c r="HW40" s="87">
        <f>HW37</f>
        <v>103.36</v>
      </c>
      <c r="HX40" s="87">
        <f t="shared" si="51"/>
        <v>104.49</v>
      </c>
      <c r="HY40" s="87">
        <f t="shared" si="51"/>
        <v>104.79</v>
      </c>
      <c r="HZ40" s="87">
        <f t="shared" si="51"/>
        <v>104.49</v>
      </c>
      <c r="IA40" s="87">
        <f t="shared" si="51"/>
        <v>104.39</v>
      </c>
      <c r="IB40" s="87">
        <f>IB37</f>
        <v>103.36</v>
      </c>
      <c r="IC40" s="87">
        <f t="shared" si="51"/>
        <v>104.38</v>
      </c>
      <c r="ID40" s="87">
        <f>ID37</f>
        <v>103.36</v>
      </c>
      <c r="IE40" s="327">
        <f t="shared" si="51"/>
        <v>104.07</v>
      </c>
      <c r="IF40" s="87">
        <f>IF37</f>
        <v>103.36</v>
      </c>
      <c r="IG40" s="87">
        <f t="shared" si="51"/>
        <v>103.64</v>
      </c>
      <c r="IH40" s="87">
        <f t="shared" si="51"/>
        <v>104.03</v>
      </c>
      <c r="II40" s="87">
        <f t="shared" si="51"/>
        <v>103.78</v>
      </c>
      <c r="IJ40" s="87">
        <f t="shared" si="51"/>
        <v>103.86</v>
      </c>
      <c r="IK40" s="87">
        <f t="shared" si="51"/>
        <v>103.94</v>
      </c>
      <c r="IL40" s="87">
        <f t="shared" si="51"/>
        <v>103.72</v>
      </c>
      <c r="IM40" s="87">
        <f>IM37</f>
        <v>103.36</v>
      </c>
      <c r="IN40" s="87">
        <f t="shared" si="51"/>
        <v>105.45</v>
      </c>
      <c r="IO40" s="87">
        <f>IO39-IO38</f>
        <v>103.36</v>
      </c>
      <c r="IP40" s="87">
        <f t="shared" si="51"/>
        <v>103.68</v>
      </c>
      <c r="IQ40" s="87">
        <f t="shared" si="51"/>
        <v>103.72</v>
      </c>
      <c r="IR40" s="87">
        <f>IR39-IR38</f>
        <v>103.36</v>
      </c>
      <c r="IS40" s="327">
        <f t="shared" si="51"/>
        <v>103.89</v>
      </c>
      <c r="IT40" s="87">
        <f>IT37</f>
        <v>103.36</v>
      </c>
      <c r="IU40" s="87">
        <f t="shared" si="51"/>
        <v>103.89</v>
      </c>
      <c r="IV40" s="87">
        <f t="shared" si="51"/>
        <v>105.18</v>
      </c>
    </row>
    <row r="41" spans="1:256" ht="26.25">
      <c r="A41" s="188" t="s">
        <v>821</v>
      </c>
      <c r="B41" s="88">
        <v>-2.37</v>
      </c>
      <c r="C41" s="89">
        <v>-2.37</v>
      </c>
      <c r="D41" s="89">
        <v>-2.37</v>
      </c>
      <c r="E41" s="89">
        <v>-2.37</v>
      </c>
      <c r="F41" s="89">
        <v>-2.37</v>
      </c>
      <c r="G41" s="89">
        <v>-2.37</v>
      </c>
      <c r="H41" s="89">
        <v>-2.37</v>
      </c>
      <c r="I41" s="89">
        <v>-2.37</v>
      </c>
      <c r="J41" s="89">
        <v>-2.37</v>
      </c>
      <c r="K41" s="89">
        <v>0</v>
      </c>
      <c r="L41" s="89">
        <v>-2.37</v>
      </c>
      <c r="M41" s="89">
        <v>-2.37</v>
      </c>
      <c r="N41" s="89">
        <v>-2.37</v>
      </c>
      <c r="O41" s="331">
        <v>-2.37</v>
      </c>
      <c r="P41" s="89">
        <v>0</v>
      </c>
      <c r="Q41" s="89">
        <v>-2.37</v>
      </c>
      <c r="R41" s="89">
        <v>-2.37</v>
      </c>
      <c r="S41" s="89">
        <v>-2.37</v>
      </c>
      <c r="T41" s="89">
        <v>-2.37</v>
      </c>
      <c r="U41" s="89">
        <v>-2.37</v>
      </c>
      <c r="V41" s="89">
        <v>-2.37</v>
      </c>
      <c r="W41" s="89">
        <v>-2.37</v>
      </c>
      <c r="X41" s="89">
        <v>-2.37</v>
      </c>
      <c r="Y41" s="89">
        <v>0</v>
      </c>
      <c r="Z41" s="89">
        <v>-2.37</v>
      </c>
      <c r="AA41" s="89">
        <v>-2.37</v>
      </c>
      <c r="AB41" s="89">
        <v>-2.37</v>
      </c>
      <c r="AC41" s="331">
        <v>-2.37</v>
      </c>
      <c r="AD41" s="89">
        <v>-2.37</v>
      </c>
      <c r="AE41" s="89">
        <v>-2.37</v>
      </c>
      <c r="AF41" s="89">
        <v>-2.37</v>
      </c>
      <c r="AG41" s="89">
        <v>-2.37</v>
      </c>
      <c r="AH41" s="89">
        <v>-2.37</v>
      </c>
      <c r="AI41" s="89">
        <v>-2.37</v>
      </c>
      <c r="AJ41" s="89">
        <v>-2.37</v>
      </c>
      <c r="AK41" s="89">
        <v>-2.37</v>
      </c>
      <c r="AL41" s="89">
        <v>-2.37</v>
      </c>
      <c r="AM41" s="89">
        <v>-2.37</v>
      </c>
      <c r="AN41" s="89">
        <v>-2.37</v>
      </c>
      <c r="AO41" s="89">
        <v>-2.37</v>
      </c>
      <c r="AP41" s="89">
        <v>-2.37</v>
      </c>
      <c r="AQ41" s="331">
        <v>-2.37</v>
      </c>
      <c r="AR41" s="89">
        <v>-2.37</v>
      </c>
      <c r="AS41" s="89">
        <v>-2.37</v>
      </c>
      <c r="AT41" s="89">
        <v>-2.37</v>
      </c>
      <c r="AU41" s="89">
        <v>-2.37</v>
      </c>
      <c r="AV41" s="89">
        <v>-2.37</v>
      </c>
      <c r="AW41" s="89">
        <v>-2.37</v>
      </c>
      <c r="AX41" s="89">
        <v>-2.37</v>
      </c>
      <c r="AY41" s="89">
        <v>-2.37</v>
      </c>
      <c r="AZ41" s="89">
        <v>-2.37</v>
      </c>
      <c r="BA41" s="89">
        <v>-2.37</v>
      </c>
      <c r="BB41" s="89">
        <v>-2.37</v>
      </c>
      <c r="BC41" s="89">
        <v>-2.37</v>
      </c>
      <c r="BD41" s="89">
        <v>-2.37</v>
      </c>
      <c r="BE41" s="331">
        <v>-2.37</v>
      </c>
      <c r="BF41" s="89">
        <v>-2.37</v>
      </c>
      <c r="BG41" s="89">
        <v>-2.37</v>
      </c>
      <c r="BH41" s="89">
        <v>-2.37</v>
      </c>
      <c r="BI41" s="89">
        <v>-2.37</v>
      </c>
      <c r="BJ41" s="89">
        <v>-2.37</v>
      </c>
      <c r="BK41" s="89">
        <v>-2.37</v>
      </c>
      <c r="BL41" s="89">
        <v>-2.37</v>
      </c>
      <c r="BM41" s="89">
        <v>-2.37</v>
      </c>
      <c r="BN41" s="89">
        <v>-2.37</v>
      </c>
      <c r="BO41" s="89">
        <v>-2.37</v>
      </c>
      <c r="BP41" s="89">
        <v>-2.37</v>
      </c>
      <c r="BQ41" s="89">
        <v>-2.37</v>
      </c>
      <c r="BR41" s="89">
        <v>-2.37</v>
      </c>
      <c r="BS41" s="331">
        <v>-2.37</v>
      </c>
      <c r="BT41" s="89">
        <v>-2.37</v>
      </c>
      <c r="BU41" s="89">
        <v>-2.37</v>
      </c>
      <c r="BV41" s="89">
        <v>-2.37</v>
      </c>
      <c r="BW41" s="89">
        <v>-2.37</v>
      </c>
      <c r="BX41" s="89">
        <v>-2.37</v>
      </c>
      <c r="BY41" s="89">
        <v>-2.37</v>
      </c>
      <c r="BZ41" s="89">
        <v>-2.37</v>
      </c>
      <c r="CA41" s="89">
        <v>-2.37</v>
      </c>
      <c r="CB41" s="89">
        <v>-2.37</v>
      </c>
      <c r="CC41" s="89">
        <v>-2.37</v>
      </c>
      <c r="CD41" s="89">
        <v>0</v>
      </c>
      <c r="CE41" s="89">
        <v>0</v>
      </c>
      <c r="CF41" s="89">
        <v>-2.37</v>
      </c>
      <c r="CG41" s="331">
        <v>-2.37</v>
      </c>
      <c r="CH41" s="89">
        <v>-2.37</v>
      </c>
      <c r="CI41" s="89">
        <v>-2.37</v>
      </c>
      <c r="CJ41" s="89">
        <v>-2.37</v>
      </c>
      <c r="CK41" s="89">
        <v>-2.37</v>
      </c>
      <c r="CL41" s="89">
        <v>-2.37</v>
      </c>
      <c r="CM41" s="89">
        <v>-2.37</v>
      </c>
      <c r="CN41" s="89">
        <v>-2.37</v>
      </c>
      <c r="CO41" s="89">
        <v>-2.37</v>
      </c>
      <c r="CP41" s="89">
        <v>-2.37</v>
      </c>
      <c r="CQ41" s="89">
        <v>-2.37</v>
      </c>
      <c r="CR41" s="89">
        <v>-2.37</v>
      </c>
      <c r="CS41" s="89">
        <v>-2.37</v>
      </c>
      <c r="CT41" s="89">
        <v>-2.37</v>
      </c>
      <c r="CU41" s="331">
        <v>-2.37</v>
      </c>
      <c r="CV41" s="89">
        <v>-2.37</v>
      </c>
      <c r="CW41" s="89">
        <v>-2.37</v>
      </c>
      <c r="CX41" s="89">
        <v>-2.37</v>
      </c>
      <c r="CY41" s="89">
        <v>-2.37</v>
      </c>
      <c r="CZ41" s="89">
        <v>-2.37</v>
      </c>
      <c r="DA41" s="89">
        <v>-2.37</v>
      </c>
      <c r="DB41" s="89">
        <v>-2.37</v>
      </c>
      <c r="DC41" s="89">
        <v>-2.37</v>
      </c>
      <c r="DD41" s="89">
        <v>-2.37</v>
      </c>
      <c r="DE41" s="89">
        <v>-2.37</v>
      </c>
      <c r="DF41" s="89">
        <v>-2.37</v>
      </c>
      <c r="DG41" s="89">
        <v>-2.37</v>
      </c>
      <c r="DH41" s="89">
        <v>-2.37</v>
      </c>
      <c r="DI41" s="331">
        <v>-2.37</v>
      </c>
      <c r="DJ41" s="394">
        <v>-2.37</v>
      </c>
      <c r="DK41" s="89">
        <v>-2.37</v>
      </c>
      <c r="DL41" s="89">
        <v>-2.37</v>
      </c>
      <c r="DM41" s="89">
        <v>-2.37</v>
      </c>
      <c r="DN41" s="89">
        <v>-2.37</v>
      </c>
      <c r="DO41" s="89">
        <v>-2.37</v>
      </c>
      <c r="DP41" s="89">
        <v>-2.37</v>
      </c>
      <c r="DQ41" s="89">
        <v>-2.37</v>
      </c>
      <c r="DR41" s="89">
        <v>-2.37</v>
      </c>
      <c r="DS41" s="89">
        <v>-2.37</v>
      </c>
      <c r="DT41" s="89">
        <v>-2.37</v>
      </c>
      <c r="DU41" s="89">
        <v>-2.37</v>
      </c>
      <c r="DV41" s="89">
        <v>-2.37</v>
      </c>
      <c r="DW41" s="331">
        <v>-2.37</v>
      </c>
      <c r="DX41" s="89">
        <v>-2.37</v>
      </c>
      <c r="DY41" s="89">
        <v>-2.37</v>
      </c>
      <c r="DZ41" s="89">
        <v>-2.37</v>
      </c>
      <c r="EA41" s="89">
        <v>-2.37</v>
      </c>
      <c r="EB41" s="89">
        <v>-2.37</v>
      </c>
      <c r="EC41" s="89">
        <v>-2.37</v>
      </c>
      <c r="ED41" s="89">
        <v>-2.37</v>
      </c>
      <c r="EE41" s="89">
        <v>-2.37</v>
      </c>
      <c r="EF41" s="89">
        <v>-2.37</v>
      </c>
      <c r="EG41" s="89">
        <v>-2.37</v>
      </c>
      <c r="EH41" s="89">
        <v>-2.37</v>
      </c>
      <c r="EI41" s="89">
        <v>-2.37</v>
      </c>
      <c r="EJ41" s="89"/>
      <c r="EK41" s="331">
        <v>-2.37</v>
      </c>
      <c r="EL41" s="89">
        <v>-2.37</v>
      </c>
      <c r="EM41" s="89">
        <v>-2.37</v>
      </c>
      <c r="EN41" s="89">
        <v>-2.37</v>
      </c>
      <c r="EO41" s="89">
        <v>-2.37</v>
      </c>
      <c r="EP41" s="89">
        <v>-2.37</v>
      </c>
      <c r="EQ41" s="89">
        <v>-2.37</v>
      </c>
      <c r="ER41" s="90">
        <v>-2.37</v>
      </c>
      <c r="ES41" s="90">
        <v>-2.37</v>
      </c>
      <c r="ET41" s="89">
        <v>-2.37</v>
      </c>
      <c r="EU41" s="89">
        <v>-2.37</v>
      </c>
      <c r="EV41" s="89">
        <v>-2.37</v>
      </c>
      <c r="EW41" s="89">
        <v>-2.37</v>
      </c>
      <c r="EX41" s="89">
        <v>-2.37</v>
      </c>
      <c r="EY41" s="331">
        <v>-2.37</v>
      </c>
      <c r="EZ41" s="89">
        <v>-2.37</v>
      </c>
      <c r="FA41" s="89">
        <v>-2.37</v>
      </c>
      <c r="FB41" s="89">
        <v>-2.37</v>
      </c>
      <c r="FC41" s="89">
        <v>-2.37</v>
      </c>
      <c r="FD41" s="89">
        <v>-2.37</v>
      </c>
      <c r="FE41" s="89">
        <v>-2.37</v>
      </c>
      <c r="FF41" s="90">
        <v>-2.37</v>
      </c>
      <c r="FG41" s="89">
        <v>-2.37</v>
      </c>
      <c r="FH41" s="89">
        <v>-2.37</v>
      </c>
      <c r="FI41" s="89">
        <v>-2.37</v>
      </c>
      <c r="FJ41" s="89">
        <v>-2.37</v>
      </c>
      <c r="FK41" s="89">
        <v>-2.37</v>
      </c>
      <c r="FL41" s="89">
        <v>-2.37</v>
      </c>
      <c r="FM41" s="331">
        <v>-2.37</v>
      </c>
      <c r="FN41" s="89">
        <v>-2.37</v>
      </c>
      <c r="FO41" s="89">
        <v>-2.37</v>
      </c>
      <c r="FP41" s="89">
        <v>-2.37</v>
      </c>
      <c r="FQ41" s="89">
        <v>-2.37</v>
      </c>
      <c r="FR41" s="89">
        <v>-2.37</v>
      </c>
      <c r="FS41" s="89">
        <v>-2.37</v>
      </c>
      <c r="FT41" s="89">
        <v>-2.37</v>
      </c>
      <c r="FU41" s="89">
        <v>-2.37</v>
      </c>
      <c r="FV41" s="89">
        <v>-2.37</v>
      </c>
      <c r="FW41" s="89">
        <v>-2.37</v>
      </c>
      <c r="FX41" s="89">
        <v>-2.37</v>
      </c>
      <c r="FY41" s="89">
        <v>-2.37</v>
      </c>
      <c r="FZ41" s="89">
        <v>-2.37</v>
      </c>
      <c r="GA41" s="331">
        <v>-2.37</v>
      </c>
      <c r="GB41" s="89">
        <v>-2.37</v>
      </c>
      <c r="GC41" s="89">
        <v>-2.37</v>
      </c>
      <c r="GD41" s="89">
        <v>-2.37</v>
      </c>
      <c r="GE41" s="89">
        <v>-2.37</v>
      </c>
      <c r="GF41" s="89">
        <v>-2.37</v>
      </c>
      <c r="GG41" s="89">
        <v>-2.37</v>
      </c>
      <c r="GH41" s="89">
        <v>-2.37</v>
      </c>
      <c r="GI41" s="89">
        <v>-2.37</v>
      </c>
      <c r="GJ41" s="89">
        <v>-2.37</v>
      </c>
      <c r="GK41" s="89">
        <v>-2.37</v>
      </c>
      <c r="GL41" s="89">
        <v>-2.37</v>
      </c>
      <c r="GM41" s="89">
        <v>-2.37</v>
      </c>
      <c r="GN41" s="89">
        <v>-2.37</v>
      </c>
      <c r="GO41" s="331">
        <v>-2.37</v>
      </c>
      <c r="GP41" s="89">
        <v>-2.37</v>
      </c>
      <c r="GQ41" s="89">
        <v>-2.37</v>
      </c>
      <c r="GR41" s="89">
        <v>-2.37</v>
      </c>
      <c r="GS41" s="89">
        <v>-2.37</v>
      </c>
      <c r="GT41" s="89">
        <v>-2.37</v>
      </c>
      <c r="GU41" s="89">
        <v>-2.37</v>
      </c>
      <c r="GV41" s="89">
        <v>-2.37</v>
      </c>
      <c r="GW41" s="89">
        <v>-2.37</v>
      </c>
      <c r="GX41" s="89">
        <v>-2.37</v>
      </c>
      <c r="GY41" s="89">
        <v>-2.37</v>
      </c>
      <c r="GZ41" s="89">
        <v>-2.37</v>
      </c>
      <c r="HA41" s="89">
        <v>-2.37</v>
      </c>
      <c r="HB41" s="89">
        <v>-2.37</v>
      </c>
      <c r="HC41" s="331">
        <v>-2.37</v>
      </c>
      <c r="HD41" s="89">
        <v>-2.37</v>
      </c>
      <c r="HE41" s="89">
        <v>-2.37</v>
      </c>
      <c r="HF41" s="89">
        <v>-2.37</v>
      </c>
      <c r="HG41" s="89">
        <v>-2.37</v>
      </c>
      <c r="HH41" s="89">
        <v>-2.37</v>
      </c>
      <c r="HI41" s="89">
        <v>-2.37</v>
      </c>
      <c r="HJ41" s="89">
        <v>-2.37</v>
      </c>
      <c r="HK41" s="89">
        <v>-2.37</v>
      </c>
      <c r="HL41" s="89">
        <v>-2.37</v>
      </c>
      <c r="HM41" s="89">
        <v>-2.37</v>
      </c>
      <c r="HN41" s="89">
        <v>-2.37</v>
      </c>
      <c r="HO41" s="89">
        <v>-2.37</v>
      </c>
      <c r="HP41" s="89">
        <v>-2.37</v>
      </c>
      <c r="HQ41" s="331">
        <v>-2.37</v>
      </c>
      <c r="HR41" s="89">
        <v>-2.37</v>
      </c>
      <c r="HS41" s="89">
        <v>-2.37</v>
      </c>
      <c r="HT41" s="89">
        <v>-2.37</v>
      </c>
      <c r="HU41" s="89">
        <v>-2.37</v>
      </c>
      <c r="HV41" s="89">
        <v>-2.37</v>
      </c>
      <c r="HW41" s="89">
        <v>-2.37</v>
      </c>
      <c r="HX41" s="89">
        <v>-2.37</v>
      </c>
      <c r="HY41" s="89">
        <v>-2.37</v>
      </c>
      <c r="HZ41" s="89">
        <v>-2.37</v>
      </c>
      <c r="IA41" s="89">
        <v>-2.37</v>
      </c>
      <c r="IB41" s="89">
        <v>-2.37</v>
      </c>
      <c r="IC41" s="89">
        <v>-2.37</v>
      </c>
      <c r="ID41" s="89">
        <v>-2.37</v>
      </c>
      <c r="IE41" s="331">
        <v>-2.37</v>
      </c>
      <c r="IF41" s="89">
        <v>-2.37</v>
      </c>
      <c r="IG41" s="89">
        <v>-2.37</v>
      </c>
      <c r="IH41" s="89">
        <v>-2.37</v>
      </c>
      <c r="II41" s="89">
        <v>-2.37</v>
      </c>
      <c r="IJ41" s="89">
        <v>-2.37</v>
      </c>
      <c r="IK41" s="89">
        <v>-2.37</v>
      </c>
      <c r="IL41" s="89">
        <v>-2.37</v>
      </c>
      <c r="IM41" s="89">
        <v>-2.37</v>
      </c>
      <c r="IN41" s="89">
        <v>-2.37</v>
      </c>
      <c r="IO41" s="89">
        <v>-2.37</v>
      </c>
      <c r="IP41" s="89">
        <v>-2.37</v>
      </c>
      <c r="IQ41" s="89">
        <v>-2.37</v>
      </c>
      <c r="IR41" s="89">
        <v>-2.37</v>
      </c>
      <c r="IS41" s="331">
        <v>-2.37</v>
      </c>
      <c r="IT41" s="89">
        <v>-2.37</v>
      </c>
      <c r="IU41" s="89">
        <v>-2.37</v>
      </c>
      <c r="IV41" s="91">
        <v>-2.37</v>
      </c>
    </row>
    <row r="42" spans="1:256" ht="26.25">
      <c r="A42" s="188" t="s">
        <v>822</v>
      </c>
      <c r="B42" s="85">
        <v>0.07</v>
      </c>
      <c r="C42" s="85">
        <v>0.07</v>
      </c>
      <c r="D42" s="85">
        <v>0.05</v>
      </c>
      <c r="E42" s="85">
        <v>0.05</v>
      </c>
      <c r="F42" s="85">
        <v>0.07</v>
      </c>
      <c r="G42" s="85">
        <v>0.05</v>
      </c>
      <c r="H42" s="85">
        <v>0.07</v>
      </c>
      <c r="I42" s="85">
        <v>0.05</v>
      </c>
      <c r="J42" s="85">
        <v>0.07</v>
      </c>
      <c r="K42" s="85">
        <v>0</v>
      </c>
      <c r="L42" s="85">
        <v>0.05</v>
      </c>
      <c r="M42" s="85">
        <v>0.07</v>
      </c>
      <c r="N42" s="85">
        <v>0.05</v>
      </c>
      <c r="O42" s="330">
        <v>0.05</v>
      </c>
      <c r="P42" s="85">
        <v>0</v>
      </c>
      <c r="Q42" s="85">
        <v>0.05</v>
      </c>
      <c r="R42" s="85">
        <v>0.05</v>
      </c>
      <c r="S42" s="85">
        <v>0.07</v>
      </c>
      <c r="T42" s="85">
        <v>0.05</v>
      </c>
      <c r="U42" s="85">
        <v>0.05</v>
      </c>
      <c r="V42" s="85">
        <v>0.05</v>
      </c>
      <c r="W42" s="85">
        <v>0.07</v>
      </c>
      <c r="X42" s="85">
        <v>0.07</v>
      </c>
      <c r="Y42" s="85">
        <v>0</v>
      </c>
      <c r="Z42" s="85">
        <v>0.07</v>
      </c>
      <c r="AA42" s="85">
        <v>0.05</v>
      </c>
      <c r="AB42" s="85">
        <v>0.09000000000000001</v>
      </c>
      <c r="AC42" s="330">
        <v>0.07</v>
      </c>
      <c r="AD42" s="85">
        <v>0.07</v>
      </c>
      <c r="AE42" s="85">
        <v>0.07</v>
      </c>
      <c r="AF42" s="85">
        <v>0.05</v>
      </c>
      <c r="AG42" s="85">
        <v>0.05</v>
      </c>
      <c r="AH42" s="85">
        <v>0.07</v>
      </c>
      <c r="AI42" s="85">
        <v>0.07</v>
      </c>
      <c r="AJ42" s="85">
        <v>0.05</v>
      </c>
      <c r="AK42" s="85">
        <v>0.07</v>
      </c>
      <c r="AL42" s="85">
        <v>0.07</v>
      </c>
      <c r="AM42" s="85">
        <v>0.07</v>
      </c>
      <c r="AN42" s="85">
        <v>0.05</v>
      </c>
      <c r="AO42" s="85">
        <v>0.07</v>
      </c>
      <c r="AP42" s="85">
        <v>0.07</v>
      </c>
      <c r="AQ42" s="330">
        <v>0.05</v>
      </c>
      <c r="AR42" s="85">
        <v>0.16</v>
      </c>
      <c r="AS42" s="85">
        <v>0.07</v>
      </c>
      <c r="AT42" s="85">
        <v>0.05</v>
      </c>
      <c r="AU42" s="85">
        <v>0.05</v>
      </c>
      <c r="AV42" s="85">
        <v>0.05</v>
      </c>
      <c r="AW42" s="85">
        <v>0.05</v>
      </c>
      <c r="AX42" s="85">
        <v>0.05</v>
      </c>
      <c r="AY42" s="85">
        <v>0.05</v>
      </c>
      <c r="AZ42" s="85">
        <v>0.05</v>
      </c>
      <c r="BA42" s="85">
        <v>0.05</v>
      </c>
      <c r="BB42" s="85">
        <v>0.05</v>
      </c>
      <c r="BC42" s="85">
        <v>0.05</v>
      </c>
      <c r="BD42" s="85">
        <v>0.05</v>
      </c>
      <c r="BE42" s="330">
        <v>0.07</v>
      </c>
      <c r="BF42" s="85">
        <v>0.05</v>
      </c>
      <c r="BG42" s="85">
        <v>0.07</v>
      </c>
      <c r="BH42" s="85">
        <v>0.07</v>
      </c>
      <c r="BI42" s="85">
        <v>0.05</v>
      </c>
      <c r="BJ42" s="85">
        <v>0.05</v>
      </c>
      <c r="BK42" s="85">
        <v>0.07</v>
      </c>
      <c r="BL42" s="85">
        <v>0.07</v>
      </c>
      <c r="BM42" s="85">
        <v>0.07</v>
      </c>
      <c r="BN42" s="85">
        <v>0.05</v>
      </c>
      <c r="BO42" s="85">
        <v>0.05</v>
      </c>
      <c r="BP42" s="85">
        <v>0.07</v>
      </c>
      <c r="BQ42" s="85">
        <v>0.07</v>
      </c>
      <c r="BR42" s="85">
        <v>0.07</v>
      </c>
      <c r="BS42" s="330">
        <v>0.05</v>
      </c>
      <c r="BT42" s="85">
        <v>0.05</v>
      </c>
      <c r="BU42" s="85">
        <v>0.05</v>
      </c>
      <c r="BV42" s="85">
        <v>0.05</v>
      </c>
      <c r="BW42" s="85">
        <v>0.05</v>
      </c>
      <c r="BX42" s="85">
        <v>0.07</v>
      </c>
      <c r="BY42" s="85">
        <v>0.05</v>
      </c>
      <c r="BZ42" s="85">
        <v>0.05</v>
      </c>
      <c r="CA42" s="85">
        <v>0.07</v>
      </c>
      <c r="CB42" s="85">
        <v>0.07</v>
      </c>
      <c r="CC42" s="85">
        <v>0.05</v>
      </c>
      <c r="CD42" s="85">
        <v>0</v>
      </c>
      <c r="CE42" s="85">
        <v>0</v>
      </c>
      <c r="CF42" s="85">
        <v>0.07</v>
      </c>
      <c r="CG42" s="331">
        <v>0.05</v>
      </c>
      <c r="CH42" s="48">
        <v>0.05</v>
      </c>
      <c r="CI42" s="48">
        <v>0.05</v>
      </c>
      <c r="CJ42" s="48">
        <v>0.05</v>
      </c>
      <c r="CK42" s="48">
        <v>0.05</v>
      </c>
      <c r="CL42" s="48">
        <v>0.05</v>
      </c>
      <c r="CM42" s="89">
        <v>0.07</v>
      </c>
      <c r="CN42" s="48">
        <v>0.05</v>
      </c>
      <c r="CO42" s="48">
        <v>0.07</v>
      </c>
      <c r="CP42" s="48">
        <v>0.05</v>
      </c>
      <c r="CQ42" s="48">
        <v>0.05</v>
      </c>
      <c r="CR42" s="48">
        <v>0.07</v>
      </c>
      <c r="CS42" s="89">
        <v>0.05</v>
      </c>
      <c r="CT42" s="48">
        <v>0.07</v>
      </c>
      <c r="CU42" s="331">
        <v>0.05</v>
      </c>
      <c r="CV42" s="48">
        <v>0.05</v>
      </c>
      <c r="CW42" s="48">
        <v>0.05</v>
      </c>
      <c r="CX42" s="48">
        <v>0.05</v>
      </c>
      <c r="CY42" s="48">
        <v>0.07</v>
      </c>
      <c r="CZ42" s="48">
        <v>0.07</v>
      </c>
      <c r="DA42" s="48">
        <v>0.07</v>
      </c>
      <c r="DB42" s="89">
        <v>0.07</v>
      </c>
      <c r="DC42" s="48">
        <v>0.05</v>
      </c>
      <c r="DD42" s="48">
        <v>0.05</v>
      </c>
      <c r="DE42" s="48">
        <v>0.07</v>
      </c>
      <c r="DF42" s="48">
        <v>0.05</v>
      </c>
      <c r="DG42" s="48">
        <v>0.05</v>
      </c>
      <c r="DH42" s="48">
        <v>0.05</v>
      </c>
      <c r="DI42" s="331">
        <v>0.05</v>
      </c>
      <c r="DJ42" s="394">
        <v>0.07</v>
      </c>
      <c r="DK42" s="48">
        <v>0.07</v>
      </c>
      <c r="DL42" s="48">
        <v>0.05</v>
      </c>
      <c r="DM42" s="48">
        <v>0.07</v>
      </c>
      <c r="DN42" s="48">
        <v>0.05</v>
      </c>
      <c r="DO42" s="48">
        <v>0.05</v>
      </c>
      <c r="DP42" s="48">
        <v>0.07</v>
      </c>
      <c r="DQ42" s="89">
        <v>0.05</v>
      </c>
      <c r="DR42" s="48">
        <v>0.07</v>
      </c>
      <c r="DS42" s="48">
        <v>0.1</v>
      </c>
      <c r="DT42" s="48">
        <v>0.05</v>
      </c>
      <c r="DU42" s="48">
        <v>0.05</v>
      </c>
      <c r="DV42" s="48">
        <v>0.07</v>
      </c>
      <c r="DW42" s="331">
        <v>0.07</v>
      </c>
      <c r="DX42" s="48">
        <v>0.08</v>
      </c>
      <c r="DY42" s="89">
        <v>0.07</v>
      </c>
      <c r="DZ42" s="48">
        <v>0.07</v>
      </c>
      <c r="EA42" s="48">
        <v>0.1</v>
      </c>
      <c r="EB42" s="48">
        <v>0.07</v>
      </c>
      <c r="EC42" s="48">
        <v>0.05</v>
      </c>
      <c r="ED42" s="48">
        <v>0.07</v>
      </c>
      <c r="EE42" s="48">
        <v>0.05</v>
      </c>
      <c r="EF42" s="89">
        <v>0.05</v>
      </c>
      <c r="EG42" s="48">
        <v>0.07</v>
      </c>
      <c r="EH42" s="48">
        <v>0.07</v>
      </c>
      <c r="EI42" s="48">
        <v>0.07</v>
      </c>
      <c r="EJ42" s="48">
        <v>0</v>
      </c>
      <c r="EK42" s="331">
        <v>0.07</v>
      </c>
      <c r="EL42" s="48">
        <v>0.05</v>
      </c>
      <c r="EM42" s="48">
        <v>0.07</v>
      </c>
      <c r="EN42" s="89">
        <v>0.05</v>
      </c>
      <c r="EO42" s="89">
        <v>0.05</v>
      </c>
      <c r="EP42" s="48">
        <v>0.05</v>
      </c>
      <c r="EQ42" s="48">
        <v>0.07</v>
      </c>
      <c r="ER42" s="82">
        <v>0.05</v>
      </c>
      <c r="ES42" s="82">
        <v>0.07</v>
      </c>
      <c r="ET42" s="48">
        <v>0.07</v>
      </c>
      <c r="EU42" s="89">
        <v>0.05</v>
      </c>
      <c r="EV42" s="48">
        <v>0.05</v>
      </c>
      <c r="EW42" s="48">
        <v>0.05</v>
      </c>
      <c r="EX42" s="48">
        <v>0.07</v>
      </c>
      <c r="EY42" s="331">
        <v>0.05</v>
      </c>
      <c r="EZ42" s="48">
        <v>0.07</v>
      </c>
      <c r="FA42" s="48">
        <v>0.07</v>
      </c>
      <c r="FB42" s="48">
        <v>0.07</v>
      </c>
      <c r="FC42" s="89">
        <v>0.07</v>
      </c>
      <c r="FD42" s="48">
        <v>0.05</v>
      </c>
      <c r="FE42" s="89">
        <v>0.07</v>
      </c>
      <c r="FF42" s="82">
        <v>0.1</v>
      </c>
      <c r="FG42" s="48">
        <v>0.05</v>
      </c>
      <c r="FH42" s="48">
        <v>0.07</v>
      </c>
      <c r="FI42" s="48">
        <v>0.05</v>
      </c>
      <c r="FJ42" s="89">
        <v>0.07</v>
      </c>
      <c r="FK42" s="48">
        <v>0.07</v>
      </c>
      <c r="FL42" s="48">
        <v>0.07</v>
      </c>
      <c r="FM42" s="331">
        <v>0.05</v>
      </c>
      <c r="FN42" s="48">
        <v>0.05</v>
      </c>
      <c r="FO42" s="48">
        <v>0.05</v>
      </c>
      <c r="FP42" s="48">
        <v>0.05</v>
      </c>
      <c r="FQ42" s="48">
        <v>0.07</v>
      </c>
      <c r="FR42" s="89">
        <v>0.05</v>
      </c>
      <c r="FS42" s="48">
        <v>0.05</v>
      </c>
      <c r="FT42" s="48">
        <v>0.07</v>
      </c>
      <c r="FU42" s="89">
        <v>0.07</v>
      </c>
      <c r="FV42" s="48">
        <v>0.05</v>
      </c>
      <c r="FW42" s="48">
        <v>0.07</v>
      </c>
      <c r="FX42" s="48">
        <v>0.07</v>
      </c>
      <c r="FY42" s="89">
        <v>0.07</v>
      </c>
      <c r="FZ42" s="48">
        <v>0.05</v>
      </c>
      <c r="GA42" s="331">
        <v>0.07</v>
      </c>
      <c r="GB42" s="48">
        <v>0.08</v>
      </c>
      <c r="GC42" s="48">
        <v>0.05</v>
      </c>
      <c r="GD42" s="48">
        <v>0.07</v>
      </c>
      <c r="GE42" s="48">
        <v>0.07</v>
      </c>
      <c r="GF42" s="48">
        <v>0.07</v>
      </c>
      <c r="GG42" s="89">
        <v>0.07</v>
      </c>
      <c r="GH42" s="48">
        <v>0.08</v>
      </c>
      <c r="GI42" s="48">
        <v>0.07</v>
      </c>
      <c r="GJ42" s="48">
        <v>0.07</v>
      </c>
      <c r="GK42" s="89">
        <v>0.07</v>
      </c>
      <c r="GL42" s="48">
        <v>0.07</v>
      </c>
      <c r="GM42" s="48">
        <v>0.07</v>
      </c>
      <c r="GN42" s="89">
        <v>0.12</v>
      </c>
      <c r="GO42" s="331">
        <v>0.05</v>
      </c>
      <c r="GP42" s="48">
        <v>0.08</v>
      </c>
      <c r="GQ42" s="48">
        <v>0.07</v>
      </c>
      <c r="GR42" s="48">
        <v>0.07</v>
      </c>
      <c r="GS42" s="48">
        <v>0.07</v>
      </c>
      <c r="GT42" s="48">
        <v>0.07</v>
      </c>
      <c r="GU42" s="48">
        <v>0.07</v>
      </c>
      <c r="GV42" s="89">
        <v>0.05</v>
      </c>
      <c r="GW42" s="48">
        <v>0.1</v>
      </c>
      <c r="GX42" s="48">
        <v>0.07</v>
      </c>
      <c r="GY42" s="48">
        <v>0.07</v>
      </c>
      <c r="GZ42" s="48">
        <v>0.05</v>
      </c>
      <c r="HA42" s="89">
        <v>0.07</v>
      </c>
      <c r="HB42" s="48">
        <v>0.05</v>
      </c>
      <c r="HC42" s="331">
        <v>0.07</v>
      </c>
      <c r="HD42" s="48">
        <v>0.07</v>
      </c>
      <c r="HE42" s="48">
        <v>0.07</v>
      </c>
      <c r="HF42" s="48">
        <v>0.07</v>
      </c>
      <c r="HG42" s="48">
        <v>0.07</v>
      </c>
      <c r="HH42" s="48">
        <v>0.05</v>
      </c>
      <c r="HI42" s="48">
        <v>0.07</v>
      </c>
      <c r="HJ42" s="48">
        <v>0.07</v>
      </c>
      <c r="HK42" s="89">
        <v>0.1</v>
      </c>
      <c r="HL42" s="48">
        <v>0.05</v>
      </c>
      <c r="HM42" s="48">
        <v>0.05</v>
      </c>
      <c r="HN42" s="48">
        <v>0.07</v>
      </c>
      <c r="HO42" s="48">
        <v>0.05</v>
      </c>
      <c r="HP42" s="48">
        <v>0.07</v>
      </c>
      <c r="HQ42" s="331">
        <v>0.07</v>
      </c>
      <c r="HR42" s="89">
        <v>0.1</v>
      </c>
      <c r="HS42" s="48">
        <v>0.05</v>
      </c>
      <c r="HT42" s="48">
        <v>0.07</v>
      </c>
      <c r="HU42" s="48">
        <v>0.07</v>
      </c>
      <c r="HV42" s="48">
        <v>0.07</v>
      </c>
      <c r="HW42" s="48">
        <v>0.05</v>
      </c>
      <c r="HX42" s="48">
        <v>0.07</v>
      </c>
      <c r="HY42" s="48">
        <v>0.07</v>
      </c>
      <c r="HZ42" s="89">
        <v>0.07</v>
      </c>
      <c r="IA42" s="48">
        <v>0.07</v>
      </c>
      <c r="IB42" s="48">
        <v>0.07</v>
      </c>
      <c r="IC42" s="48">
        <v>0.07</v>
      </c>
      <c r="ID42" s="48">
        <v>0.07</v>
      </c>
      <c r="IE42" s="331">
        <v>0.07</v>
      </c>
      <c r="IF42" s="48">
        <v>0.07</v>
      </c>
      <c r="IG42" s="89">
        <v>0.07</v>
      </c>
      <c r="IH42" s="48">
        <v>0.07</v>
      </c>
      <c r="II42" s="48">
        <v>0.07</v>
      </c>
      <c r="IJ42" s="48">
        <v>0.14</v>
      </c>
      <c r="IK42" s="48">
        <v>0.07</v>
      </c>
      <c r="IL42" s="48">
        <v>0.07</v>
      </c>
      <c r="IM42" s="48">
        <v>0.07</v>
      </c>
      <c r="IN42" s="48">
        <v>0.07</v>
      </c>
      <c r="IO42" s="89">
        <v>0.07</v>
      </c>
      <c r="IP42" s="48">
        <v>0.07</v>
      </c>
      <c r="IQ42" s="48">
        <v>0.07</v>
      </c>
      <c r="IR42" s="48">
        <v>0.07</v>
      </c>
      <c r="IS42" s="331">
        <v>0.07</v>
      </c>
      <c r="IT42" s="48">
        <v>0.05</v>
      </c>
      <c r="IU42" s="48">
        <v>0.07</v>
      </c>
      <c r="IV42" s="86">
        <v>0.07</v>
      </c>
    </row>
    <row r="43" spans="1:256" ht="26.25">
      <c r="A43" s="188" t="s">
        <v>830</v>
      </c>
      <c r="B43" s="85">
        <f>B26</f>
        <v>0</v>
      </c>
      <c r="C43" s="85">
        <f aca="true" t="shared" si="52" ref="C43:BN44">C26</f>
        <v>0</v>
      </c>
      <c r="D43" s="85">
        <f t="shared" si="52"/>
        <v>0.05</v>
      </c>
      <c r="E43" s="85">
        <f t="shared" si="52"/>
        <v>0.05</v>
      </c>
      <c r="F43" s="85">
        <f t="shared" si="52"/>
        <v>0.05</v>
      </c>
      <c r="G43" s="85">
        <f t="shared" si="52"/>
        <v>0.05</v>
      </c>
      <c r="H43" s="85">
        <f t="shared" si="52"/>
        <v>0.05</v>
      </c>
      <c r="I43" s="85">
        <f t="shared" si="52"/>
        <v>0.05</v>
      </c>
      <c r="J43" s="85">
        <f t="shared" si="52"/>
        <v>0.05</v>
      </c>
      <c r="K43" s="85">
        <f t="shared" si="52"/>
        <v>0</v>
      </c>
      <c r="L43" s="85">
        <f t="shared" si="52"/>
        <v>0</v>
      </c>
      <c r="M43" s="85">
        <f t="shared" si="52"/>
        <v>0.05</v>
      </c>
      <c r="N43" s="85">
        <f t="shared" si="52"/>
        <v>0.05</v>
      </c>
      <c r="O43" s="330">
        <f t="shared" si="52"/>
        <v>0.05</v>
      </c>
      <c r="P43" s="85">
        <f t="shared" si="52"/>
        <v>0</v>
      </c>
      <c r="Q43" s="85">
        <f t="shared" si="52"/>
        <v>0.05</v>
      </c>
      <c r="R43" s="85">
        <f t="shared" si="52"/>
        <v>0.05</v>
      </c>
      <c r="S43" s="85">
        <f t="shared" si="52"/>
        <v>0.05</v>
      </c>
      <c r="T43" s="85">
        <f t="shared" si="52"/>
        <v>0</v>
      </c>
      <c r="U43" s="85">
        <f t="shared" si="52"/>
        <v>0.05</v>
      </c>
      <c r="V43" s="85">
        <f t="shared" si="52"/>
        <v>0</v>
      </c>
      <c r="W43" s="85">
        <f t="shared" si="52"/>
        <v>0.05</v>
      </c>
      <c r="X43" s="85">
        <f t="shared" si="52"/>
        <v>0</v>
      </c>
      <c r="Y43" s="85">
        <f t="shared" si="52"/>
        <v>0</v>
      </c>
      <c r="Z43" s="85">
        <f t="shared" si="52"/>
        <v>0.05</v>
      </c>
      <c r="AA43" s="85">
        <f t="shared" si="52"/>
        <v>0.05</v>
      </c>
      <c r="AB43" s="85">
        <f t="shared" si="52"/>
        <v>0.05</v>
      </c>
      <c r="AC43" s="330">
        <f t="shared" si="52"/>
        <v>0.05</v>
      </c>
      <c r="AD43" s="85">
        <f t="shared" si="52"/>
        <v>0</v>
      </c>
      <c r="AE43" s="85">
        <f t="shared" si="52"/>
        <v>0.05</v>
      </c>
      <c r="AF43" s="85">
        <f t="shared" si="52"/>
        <v>0.05</v>
      </c>
      <c r="AG43" s="85">
        <f t="shared" si="52"/>
        <v>0.05</v>
      </c>
      <c r="AH43" s="85">
        <f t="shared" si="52"/>
        <v>0.05</v>
      </c>
      <c r="AI43" s="85">
        <f t="shared" si="52"/>
        <v>0.05</v>
      </c>
      <c r="AJ43" s="85">
        <f t="shared" si="52"/>
        <v>0</v>
      </c>
      <c r="AK43" s="85">
        <f t="shared" si="52"/>
        <v>0.05</v>
      </c>
      <c r="AL43" s="85">
        <f t="shared" si="52"/>
        <v>0.05</v>
      </c>
      <c r="AM43" s="85">
        <f t="shared" si="52"/>
        <v>0.05</v>
      </c>
      <c r="AN43" s="85">
        <f t="shared" si="52"/>
        <v>0</v>
      </c>
      <c r="AO43" s="85">
        <f t="shared" si="52"/>
        <v>0.03</v>
      </c>
      <c r="AP43" s="85">
        <f t="shared" si="52"/>
        <v>0.05</v>
      </c>
      <c r="AQ43" s="330">
        <f t="shared" si="52"/>
        <v>0</v>
      </c>
      <c r="AR43" s="85">
        <f t="shared" si="52"/>
        <v>0.05</v>
      </c>
      <c r="AS43" s="85">
        <f t="shared" si="52"/>
        <v>0.05</v>
      </c>
      <c r="AT43" s="85">
        <f t="shared" si="52"/>
        <v>0</v>
      </c>
      <c r="AU43" s="85">
        <f t="shared" si="52"/>
        <v>0.05</v>
      </c>
      <c r="AV43" s="85">
        <f t="shared" si="52"/>
        <v>0</v>
      </c>
      <c r="AW43" s="85">
        <f t="shared" si="52"/>
        <v>0</v>
      </c>
      <c r="AX43" s="85">
        <f t="shared" si="52"/>
        <v>0.05</v>
      </c>
      <c r="AY43" s="85">
        <f t="shared" si="52"/>
        <v>0</v>
      </c>
      <c r="AZ43" s="85">
        <f t="shared" si="52"/>
        <v>0.05</v>
      </c>
      <c r="BA43" s="85">
        <f t="shared" si="52"/>
        <v>0</v>
      </c>
      <c r="BB43" s="85">
        <f t="shared" si="52"/>
        <v>0.05</v>
      </c>
      <c r="BC43" s="85">
        <f t="shared" si="52"/>
        <v>0</v>
      </c>
      <c r="BD43" s="85">
        <f t="shared" si="52"/>
        <v>0.05</v>
      </c>
      <c r="BE43" s="330">
        <f t="shared" si="52"/>
        <v>0.05</v>
      </c>
      <c r="BF43" s="85">
        <f t="shared" si="52"/>
        <v>0.05</v>
      </c>
      <c r="BG43" s="85">
        <f t="shared" si="52"/>
        <v>0.05</v>
      </c>
      <c r="BH43" s="85">
        <f t="shared" si="52"/>
        <v>0.05</v>
      </c>
      <c r="BI43" s="85">
        <f t="shared" si="52"/>
        <v>0.05</v>
      </c>
      <c r="BJ43" s="85">
        <f t="shared" si="52"/>
        <v>0.05</v>
      </c>
      <c r="BK43" s="85">
        <f t="shared" si="52"/>
        <v>0.05</v>
      </c>
      <c r="BL43" s="85">
        <f t="shared" si="52"/>
        <v>0.05</v>
      </c>
      <c r="BM43" s="85">
        <f t="shared" si="52"/>
        <v>0</v>
      </c>
      <c r="BN43" s="85">
        <f t="shared" si="52"/>
        <v>0.05</v>
      </c>
      <c r="BO43" s="85">
        <f aca="true" t="shared" si="53" ref="BO43:DZ44">BO26</f>
        <v>0</v>
      </c>
      <c r="BP43" s="85">
        <f t="shared" si="53"/>
        <v>0.05</v>
      </c>
      <c r="BQ43" s="85">
        <f t="shared" si="53"/>
        <v>0.05</v>
      </c>
      <c r="BR43" s="85">
        <f t="shared" si="53"/>
        <v>0</v>
      </c>
      <c r="BS43" s="330">
        <f t="shared" si="53"/>
        <v>0.05</v>
      </c>
      <c r="BT43" s="85">
        <f t="shared" si="53"/>
        <v>0</v>
      </c>
      <c r="BU43" s="85">
        <f t="shared" si="53"/>
        <v>0.05</v>
      </c>
      <c r="BV43" s="85">
        <f t="shared" si="53"/>
        <v>0</v>
      </c>
      <c r="BW43" s="85">
        <f t="shared" si="53"/>
        <v>0.05</v>
      </c>
      <c r="BX43" s="85">
        <f t="shared" si="53"/>
        <v>0.05</v>
      </c>
      <c r="BY43" s="85">
        <f t="shared" si="53"/>
        <v>0</v>
      </c>
      <c r="BZ43" s="85">
        <f t="shared" si="53"/>
        <v>0.05</v>
      </c>
      <c r="CA43" s="85">
        <f t="shared" si="53"/>
        <v>0.05</v>
      </c>
      <c r="CB43" s="85">
        <f t="shared" si="53"/>
        <v>0.05</v>
      </c>
      <c r="CC43" s="85">
        <f t="shared" si="53"/>
        <v>0</v>
      </c>
      <c r="CD43" s="85">
        <f t="shared" si="53"/>
        <v>0</v>
      </c>
      <c r="CE43" s="85">
        <f t="shared" si="53"/>
        <v>0</v>
      </c>
      <c r="CF43" s="85">
        <f t="shared" si="53"/>
        <v>0</v>
      </c>
      <c r="CG43" s="330">
        <f t="shared" si="53"/>
        <v>0.05</v>
      </c>
      <c r="CH43" s="85">
        <f t="shared" si="53"/>
        <v>0.05</v>
      </c>
      <c r="CI43" s="85">
        <f t="shared" si="53"/>
        <v>0</v>
      </c>
      <c r="CJ43" s="85">
        <f t="shared" si="53"/>
        <v>0.05</v>
      </c>
      <c r="CK43" s="85">
        <f t="shared" si="53"/>
        <v>0.05</v>
      </c>
      <c r="CL43" s="85">
        <f t="shared" si="53"/>
        <v>0.05</v>
      </c>
      <c r="CM43" s="85">
        <f t="shared" si="53"/>
        <v>0.05</v>
      </c>
      <c r="CN43" s="85">
        <f t="shared" si="53"/>
        <v>0.05</v>
      </c>
      <c r="CO43" s="85">
        <f t="shared" si="53"/>
        <v>0.05</v>
      </c>
      <c r="CP43" s="85">
        <f t="shared" si="53"/>
        <v>0.05</v>
      </c>
      <c r="CQ43" s="85">
        <f t="shared" si="53"/>
        <v>0.05</v>
      </c>
      <c r="CR43" s="85">
        <f t="shared" si="53"/>
        <v>0</v>
      </c>
      <c r="CS43" s="85">
        <f t="shared" si="53"/>
        <v>0.05</v>
      </c>
      <c r="CT43" s="85">
        <f t="shared" si="53"/>
        <v>0.05</v>
      </c>
      <c r="CU43" s="330">
        <f t="shared" si="53"/>
        <v>0</v>
      </c>
      <c r="CV43" s="85">
        <f t="shared" si="53"/>
        <v>0.05</v>
      </c>
      <c r="CW43" s="85">
        <f t="shared" si="53"/>
        <v>0.05</v>
      </c>
      <c r="CX43" s="85">
        <f t="shared" si="53"/>
        <v>0.05</v>
      </c>
      <c r="CY43" s="85">
        <f t="shared" si="53"/>
        <v>0</v>
      </c>
      <c r="CZ43" s="85">
        <f t="shared" si="53"/>
        <v>0</v>
      </c>
      <c r="DA43" s="85">
        <f t="shared" si="53"/>
        <v>0.05</v>
      </c>
      <c r="DB43" s="85">
        <f t="shared" si="53"/>
        <v>0.05</v>
      </c>
      <c r="DC43" s="85">
        <f t="shared" si="53"/>
        <v>0</v>
      </c>
      <c r="DD43" s="85">
        <f t="shared" si="53"/>
        <v>0</v>
      </c>
      <c r="DE43" s="85">
        <f t="shared" si="53"/>
        <v>0.05</v>
      </c>
      <c r="DF43" s="85">
        <f t="shared" si="53"/>
        <v>0.05</v>
      </c>
      <c r="DG43" s="85">
        <f t="shared" si="53"/>
        <v>0</v>
      </c>
      <c r="DH43" s="85">
        <f t="shared" si="53"/>
        <v>0.05</v>
      </c>
      <c r="DI43" s="330">
        <f t="shared" si="53"/>
        <v>0.05</v>
      </c>
      <c r="DJ43" s="377">
        <f t="shared" si="53"/>
        <v>0.05</v>
      </c>
      <c r="DK43" s="85">
        <f t="shared" si="53"/>
        <v>0.05</v>
      </c>
      <c r="DL43" s="85">
        <f t="shared" si="53"/>
        <v>0</v>
      </c>
      <c r="DM43" s="85">
        <f t="shared" si="53"/>
        <v>0.05</v>
      </c>
      <c r="DN43" s="85">
        <f t="shared" si="53"/>
        <v>0</v>
      </c>
      <c r="DO43" s="85">
        <f t="shared" si="53"/>
        <v>0.05</v>
      </c>
      <c r="DP43" s="85">
        <f t="shared" si="53"/>
        <v>0</v>
      </c>
      <c r="DQ43" s="85">
        <f t="shared" si="53"/>
        <v>0</v>
      </c>
      <c r="DR43" s="85">
        <f t="shared" si="53"/>
        <v>0</v>
      </c>
      <c r="DS43" s="85">
        <f t="shared" si="53"/>
        <v>0.05</v>
      </c>
      <c r="DT43" s="85">
        <f t="shared" si="53"/>
        <v>0</v>
      </c>
      <c r="DU43" s="85">
        <f t="shared" si="53"/>
        <v>0.05</v>
      </c>
      <c r="DV43" s="85">
        <f t="shared" si="53"/>
        <v>0.05</v>
      </c>
      <c r="DW43" s="330">
        <f t="shared" si="53"/>
        <v>0.05</v>
      </c>
      <c r="DX43" s="85">
        <f t="shared" si="53"/>
        <v>0.05</v>
      </c>
      <c r="DY43" s="85">
        <f t="shared" si="53"/>
        <v>0.05</v>
      </c>
      <c r="DZ43" s="85">
        <f t="shared" si="53"/>
        <v>0.05</v>
      </c>
      <c r="EA43" s="85">
        <f aca="true" t="shared" si="54" ref="EA43:GL44">EA26</f>
        <v>0.05</v>
      </c>
      <c r="EB43" s="85">
        <f t="shared" si="54"/>
        <v>0.05</v>
      </c>
      <c r="EC43" s="85">
        <f t="shared" si="54"/>
        <v>0.05</v>
      </c>
      <c r="ED43" s="85">
        <f t="shared" si="54"/>
        <v>0</v>
      </c>
      <c r="EE43" s="85">
        <f t="shared" si="54"/>
        <v>0</v>
      </c>
      <c r="EF43" s="85">
        <f t="shared" si="54"/>
        <v>0</v>
      </c>
      <c r="EG43" s="85">
        <f t="shared" si="54"/>
        <v>0</v>
      </c>
      <c r="EH43" s="85">
        <f t="shared" si="54"/>
        <v>0</v>
      </c>
      <c r="EI43" s="85">
        <f t="shared" si="54"/>
        <v>0.05</v>
      </c>
      <c r="EJ43" s="85">
        <f t="shared" si="54"/>
        <v>0</v>
      </c>
      <c r="EK43" s="330">
        <f t="shared" si="54"/>
        <v>0.05</v>
      </c>
      <c r="EL43" s="85">
        <f t="shared" si="54"/>
        <v>0</v>
      </c>
      <c r="EM43" s="85">
        <f t="shared" si="54"/>
        <v>0.05</v>
      </c>
      <c r="EN43" s="85">
        <f t="shared" si="54"/>
        <v>0.05</v>
      </c>
      <c r="EO43" s="85">
        <f t="shared" si="54"/>
        <v>0</v>
      </c>
      <c r="EP43" s="85">
        <f t="shared" si="54"/>
        <v>0</v>
      </c>
      <c r="EQ43" s="85">
        <f t="shared" si="54"/>
        <v>0.05</v>
      </c>
      <c r="ER43" s="85">
        <f t="shared" si="54"/>
        <v>0.05</v>
      </c>
      <c r="ES43" s="85">
        <f t="shared" si="54"/>
        <v>0</v>
      </c>
      <c r="ET43" s="85">
        <f t="shared" si="54"/>
        <v>0.05</v>
      </c>
      <c r="EU43" s="85">
        <f t="shared" si="54"/>
        <v>0.05</v>
      </c>
      <c r="EV43" s="85">
        <f t="shared" si="54"/>
        <v>0</v>
      </c>
      <c r="EW43" s="85">
        <f t="shared" si="54"/>
        <v>0.05</v>
      </c>
      <c r="EX43" s="85">
        <f t="shared" si="54"/>
        <v>0.05</v>
      </c>
      <c r="EY43" s="330">
        <f t="shared" si="54"/>
        <v>0</v>
      </c>
      <c r="EZ43" s="85">
        <f t="shared" si="54"/>
        <v>0</v>
      </c>
      <c r="FA43" s="85">
        <f t="shared" si="54"/>
        <v>0.05</v>
      </c>
      <c r="FB43" s="85">
        <f t="shared" si="54"/>
        <v>0</v>
      </c>
      <c r="FC43" s="85">
        <f t="shared" si="54"/>
        <v>0.05</v>
      </c>
      <c r="FD43" s="85">
        <f t="shared" si="54"/>
        <v>0.05</v>
      </c>
      <c r="FE43" s="85">
        <f t="shared" si="54"/>
        <v>0.05</v>
      </c>
      <c r="FF43" s="85">
        <f t="shared" si="54"/>
        <v>-0.15000000000000002</v>
      </c>
      <c r="FG43" s="85">
        <f t="shared" si="54"/>
        <v>0</v>
      </c>
      <c r="FH43" s="85">
        <f t="shared" si="54"/>
        <v>0</v>
      </c>
      <c r="FI43" s="85">
        <f t="shared" si="54"/>
        <v>0.05</v>
      </c>
      <c r="FJ43" s="85">
        <f t="shared" si="54"/>
        <v>0.05</v>
      </c>
      <c r="FK43" s="85">
        <f t="shared" si="54"/>
        <v>0</v>
      </c>
      <c r="FL43" s="85">
        <f t="shared" si="54"/>
        <v>0.05</v>
      </c>
      <c r="FM43" s="330">
        <f t="shared" si="54"/>
        <v>0.05</v>
      </c>
      <c r="FN43" s="85">
        <f t="shared" si="54"/>
        <v>0</v>
      </c>
      <c r="FO43" s="85">
        <f t="shared" si="54"/>
        <v>0</v>
      </c>
      <c r="FP43" s="85">
        <f t="shared" si="54"/>
        <v>0</v>
      </c>
      <c r="FQ43" s="85">
        <f t="shared" si="54"/>
        <v>0.05</v>
      </c>
      <c r="FR43" s="85">
        <f t="shared" si="54"/>
        <v>0.05</v>
      </c>
      <c r="FS43" s="85">
        <f t="shared" si="54"/>
        <v>0.05</v>
      </c>
      <c r="FT43" s="85">
        <f t="shared" si="54"/>
        <v>0</v>
      </c>
      <c r="FU43" s="85">
        <f t="shared" si="54"/>
        <v>0</v>
      </c>
      <c r="FV43" s="85">
        <f t="shared" si="54"/>
        <v>0</v>
      </c>
      <c r="FW43" s="85">
        <f t="shared" si="54"/>
        <v>0.05</v>
      </c>
      <c r="FX43" s="85">
        <f t="shared" si="54"/>
        <v>0.05</v>
      </c>
      <c r="FY43" s="85">
        <f t="shared" si="54"/>
        <v>0.05</v>
      </c>
      <c r="FZ43" s="85">
        <f t="shared" si="54"/>
        <v>0.05</v>
      </c>
      <c r="GA43" s="330">
        <f t="shared" si="54"/>
        <v>0</v>
      </c>
      <c r="GB43" s="85">
        <f t="shared" si="54"/>
        <v>0.05</v>
      </c>
      <c r="GC43" s="85">
        <f t="shared" si="54"/>
        <v>0.05</v>
      </c>
      <c r="GD43" s="85">
        <f t="shared" si="54"/>
        <v>0</v>
      </c>
      <c r="GE43" s="85">
        <f t="shared" si="54"/>
        <v>0.05</v>
      </c>
      <c r="GF43" s="85">
        <f t="shared" si="54"/>
        <v>0.05</v>
      </c>
      <c r="GG43" s="85">
        <f t="shared" si="54"/>
        <v>0</v>
      </c>
      <c r="GH43" s="85">
        <f t="shared" si="54"/>
        <v>0.05</v>
      </c>
      <c r="GI43" s="85">
        <f t="shared" si="54"/>
        <v>0.05</v>
      </c>
      <c r="GJ43" s="85">
        <f t="shared" si="54"/>
        <v>0</v>
      </c>
      <c r="GK43" s="85">
        <f t="shared" si="54"/>
        <v>0.05</v>
      </c>
      <c r="GL43" s="85">
        <f t="shared" si="54"/>
        <v>0.05</v>
      </c>
      <c r="GM43" s="85">
        <f aca="true" t="shared" si="55" ref="GM43:IV44">GM26</f>
        <v>0.05</v>
      </c>
      <c r="GN43" s="85">
        <f t="shared" si="55"/>
        <v>0.05</v>
      </c>
      <c r="GO43" s="330">
        <f t="shared" si="55"/>
        <v>0</v>
      </c>
      <c r="GP43" s="85">
        <f t="shared" si="55"/>
        <v>0.05</v>
      </c>
      <c r="GQ43" s="85">
        <f t="shared" si="55"/>
        <v>0.05</v>
      </c>
      <c r="GR43" s="85">
        <f t="shared" si="55"/>
        <v>0.05</v>
      </c>
      <c r="GS43" s="85">
        <f t="shared" si="55"/>
        <v>0.05</v>
      </c>
      <c r="GT43" s="85">
        <f t="shared" si="55"/>
        <v>0.05</v>
      </c>
      <c r="GU43" s="85">
        <f t="shared" si="55"/>
        <v>0</v>
      </c>
      <c r="GV43" s="85">
        <f t="shared" si="55"/>
        <v>0.05</v>
      </c>
      <c r="GW43" s="85">
        <f t="shared" si="55"/>
        <v>0</v>
      </c>
      <c r="GX43" s="85">
        <f t="shared" si="55"/>
        <v>0</v>
      </c>
      <c r="GY43" s="85">
        <f t="shared" si="55"/>
        <v>0</v>
      </c>
      <c r="GZ43" s="85">
        <f t="shared" si="55"/>
        <v>0.05</v>
      </c>
      <c r="HA43" s="85">
        <f t="shared" si="55"/>
        <v>0.05</v>
      </c>
      <c r="HB43" s="85">
        <f t="shared" si="55"/>
        <v>0.05</v>
      </c>
      <c r="HC43" s="330">
        <f t="shared" si="55"/>
        <v>0.05</v>
      </c>
      <c r="HD43" s="85">
        <f t="shared" si="55"/>
        <v>0.05</v>
      </c>
      <c r="HE43" s="85">
        <f t="shared" si="55"/>
        <v>0.05</v>
      </c>
      <c r="HF43" s="85">
        <f t="shared" si="55"/>
        <v>0.05</v>
      </c>
      <c r="HG43" s="85">
        <f t="shared" si="55"/>
        <v>0</v>
      </c>
      <c r="HH43" s="85">
        <f t="shared" si="55"/>
        <v>0</v>
      </c>
      <c r="HI43" s="85">
        <f t="shared" si="55"/>
        <v>0.05</v>
      </c>
      <c r="HJ43" s="85">
        <f t="shared" si="55"/>
        <v>0.05</v>
      </c>
      <c r="HK43" s="85">
        <f t="shared" si="55"/>
        <v>0</v>
      </c>
      <c r="HL43" s="85">
        <f t="shared" si="55"/>
        <v>0</v>
      </c>
      <c r="HM43" s="85">
        <f t="shared" si="55"/>
        <v>0</v>
      </c>
      <c r="HN43" s="85">
        <f t="shared" si="55"/>
        <v>0</v>
      </c>
      <c r="HO43" s="85">
        <f t="shared" si="55"/>
        <v>0</v>
      </c>
      <c r="HP43" s="85">
        <f t="shared" si="55"/>
        <v>0.05</v>
      </c>
      <c r="HQ43" s="330">
        <f t="shared" si="55"/>
        <v>0.05</v>
      </c>
      <c r="HR43" s="85">
        <f t="shared" si="55"/>
        <v>0.05</v>
      </c>
      <c r="HS43" s="85">
        <f t="shared" si="55"/>
        <v>0.05</v>
      </c>
      <c r="HT43" s="85">
        <f t="shared" si="55"/>
        <v>0</v>
      </c>
      <c r="HU43" s="85">
        <f t="shared" si="55"/>
        <v>0.05</v>
      </c>
      <c r="HV43" s="85">
        <f t="shared" si="55"/>
        <v>0.05</v>
      </c>
      <c r="HW43" s="85">
        <f t="shared" si="55"/>
        <v>0.05</v>
      </c>
      <c r="HX43" s="85">
        <f t="shared" si="55"/>
        <v>0</v>
      </c>
      <c r="HY43" s="85">
        <f t="shared" si="55"/>
        <v>0.05</v>
      </c>
      <c r="HZ43" s="85">
        <f t="shared" si="55"/>
        <v>0.05</v>
      </c>
      <c r="IA43" s="85">
        <f t="shared" si="55"/>
        <v>0</v>
      </c>
      <c r="IB43" s="85">
        <f t="shared" si="55"/>
        <v>0.05</v>
      </c>
      <c r="IC43" s="85">
        <f t="shared" si="55"/>
        <v>0</v>
      </c>
      <c r="ID43" s="85">
        <f t="shared" si="55"/>
        <v>0.05</v>
      </c>
      <c r="IE43" s="330">
        <f t="shared" si="55"/>
        <v>0.05</v>
      </c>
      <c r="IF43" s="85">
        <f t="shared" si="55"/>
        <v>0.05</v>
      </c>
      <c r="IG43" s="85">
        <f t="shared" si="55"/>
        <v>0.05</v>
      </c>
      <c r="IH43" s="85">
        <f t="shared" si="55"/>
        <v>0.05</v>
      </c>
      <c r="II43" s="85">
        <f t="shared" si="55"/>
        <v>0.05</v>
      </c>
      <c r="IJ43" s="85">
        <f t="shared" si="55"/>
        <v>0.05</v>
      </c>
      <c r="IK43" s="85">
        <f t="shared" si="55"/>
        <v>0.05</v>
      </c>
      <c r="IL43" s="85">
        <f t="shared" si="55"/>
        <v>0.05</v>
      </c>
      <c r="IM43" s="85">
        <f t="shared" si="55"/>
        <v>0.05</v>
      </c>
      <c r="IN43" s="85">
        <f t="shared" si="55"/>
        <v>0.05</v>
      </c>
      <c r="IO43" s="85">
        <f t="shared" si="55"/>
        <v>0.05</v>
      </c>
      <c r="IP43" s="85">
        <f t="shared" si="55"/>
        <v>0</v>
      </c>
      <c r="IQ43" s="85">
        <f t="shared" si="55"/>
        <v>0</v>
      </c>
      <c r="IR43" s="85">
        <f t="shared" si="55"/>
        <v>0.1</v>
      </c>
      <c r="IS43" s="330">
        <f t="shared" si="55"/>
        <v>0.05</v>
      </c>
      <c r="IT43" s="85">
        <f t="shared" si="55"/>
        <v>0</v>
      </c>
      <c r="IU43" s="85">
        <f t="shared" si="55"/>
        <v>0</v>
      </c>
      <c r="IV43" s="85">
        <f t="shared" si="55"/>
        <v>0.05</v>
      </c>
    </row>
    <row r="44" spans="1:256" ht="26.25">
      <c r="A44" s="188" t="s">
        <v>1345</v>
      </c>
      <c r="B44" s="85">
        <f>B27</f>
        <v>0</v>
      </c>
      <c r="C44" s="85">
        <f t="shared" si="52"/>
        <v>0</v>
      </c>
      <c r="D44" s="85">
        <f t="shared" si="52"/>
        <v>0</v>
      </c>
      <c r="E44" s="85">
        <f t="shared" si="52"/>
        <v>0</v>
      </c>
      <c r="F44" s="85">
        <f t="shared" si="52"/>
        <v>0</v>
      </c>
      <c r="G44" s="85">
        <f t="shared" si="52"/>
        <v>0</v>
      </c>
      <c r="H44" s="85">
        <f t="shared" si="52"/>
        <v>0</v>
      </c>
      <c r="I44" s="85">
        <f t="shared" si="52"/>
        <v>0</v>
      </c>
      <c r="J44" s="85">
        <f t="shared" si="52"/>
        <v>0.01</v>
      </c>
      <c r="K44" s="85">
        <f t="shared" si="52"/>
        <v>0</v>
      </c>
      <c r="L44" s="85">
        <f t="shared" si="52"/>
        <v>0</v>
      </c>
      <c r="M44" s="85">
        <f t="shared" si="52"/>
        <v>0</v>
      </c>
      <c r="N44" s="85">
        <f t="shared" si="52"/>
        <v>0</v>
      </c>
      <c r="O44" s="330">
        <f t="shared" si="52"/>
        <v>0</v>
      </c>
      <c r="P44" s="85">
        <f t="shared" si="52"/>
        <v>0</v>
      </c>
      <c r="Q44" s="85">
        <f t="shared" si="52"/>
        <v>0</v>
      </c>
      <c r="R44" s="85">
        <f t="shared" si="52"/>
        <v>0.02</v>
      </c>
      <c r="S44" s="85">
        <f t="shared" si="52"/>
        <v>0.02</v>
      </c>
      <c r="T44" s="85">
        <f t="shared" si="52"/>
        <v>0</v>
      </c>
      <c r="U44" s="85">
        <f t="shared" si="52"/>
        <v>0</v>
      </c>
      <c r="V44" s="85">
        <f t="shared" si="52"/>
        <v>0</v>
      </c>
      <c r="W44" s="85">
        <f t="shared" si="52"/>
        <v>0</v>
      </c>
      <c r="X44" s="85">
        <f t="shared" si="52"/>
        <v>0</v>
      </c>
      <c r="Y44" s="85">
        <f t="shared" si="52"/>
        <v>0</v>
      </c>
      <c r="Z44" s="85">
        <f t="shared" si="52"/>
        <v>0</v>
      </c>
      <c r="AA44" s="85">
        <f t="shared" si="52"/>
        <v>0</v>
      </c>
      <c r="AB44" s="85">
        <f t="shared" si="52"/>
        <v>0</v>
      </c>
      <c r="AC44" s="330">
        <f t="shared" si="52"/>
        <v>0</v>
      </c>
      <c r="AD44" s="85">
        <f t="shared" si="52"/>
        <v>0</v>
      </c>
      <c r="AE44" s="85">
        <f t="shared" si="52"/>
        <v>0</v>
      </c>
      <c r="AF44" s="85">
        <f t="shared" si="52"/>
        <v>0</v>
      </c>
      <c r="AG44" s="85">
        <f t="shared" si="52"/>
        <v>0</v>
      </c>
      <c r="AH44" s="85">
        <f t="shared" si="52"/>
        <v>0.01</v>
      </c>
      <c r="AI44" s="85">
        <f t="shared" si="52"/>
        <v>0</v>
      </c>
      <c r="AJ44" s="85">
        <f t="shared" si="52"/>
        <v>0</v>
      </c>
      <c r="AK44" s="85">
        <f t="shared" si="52"/>
        <v>0.02</v>
      </c>
      <c r="AL44" s="85">
        <f t="shared" si="52"/>
        <v>0</v>
      </c>
      <c r="AM44" s="85">
        <f t="shared" si="52"/>
        <v>0</v>
      </c>
      <c r="AN44" s="85">
        <f t="shared" si="52"/>
        <v>0</v>
      </c>
      <c r="AO44" s="85">
        <f t="shared" si="52"/>
        <v>0</v>
      </c>
      <c r="AP44" s="85">
        <f t="shared" si="52"/>
        <v>0</v>
      </c>
      <c r="AQ44" s="330">
        <f t="shared" si="52"/>
        <v>0</v>
      </c>
      <c r="AR44" s="85">
        <f t="shared" si="52"/>
        <v>0</v>
      </c>
      <c r="AS44" s="85">
        <f t="shared" si="52"/>
        <v>0</v>
      </c>
      <c r="AT44" s="85">
        <f t="shared" si="52"/>
        <v>0</v>
      </c>
      <c r="AU44" s="85">
        <f t="shared" si="52"/>
        <v>0</v>
      </c>
      <c r="AV44" s="85">
        <f t="shared" si="52"/>
        <v>0</v>
      </c>
      <c r="AW44" s="85">
        <f t="shared" si="52"/>
        <v>0</v>
      </c>
      <c r="AX44" s="85">
        <f t="shared" si="52"/>
        <v>0</v>
      </c>
      <c r="AY44" s="85">
        <f t="shared" si="52"/>
        <v>0</v>
      </c>
      <c r="AZ44" s="85">
        <f t="shared" si="52"/>
        <v>0</v>
      </c>
      <c r="BA44" s="85">
        <f t="shared" si="52"/>
        <v>0</v>
      </c>
      <c r="BB44" s="85">
        <f t="shared" si="52"/>
        <v>0</v>
      </c>
      <c r="BC44" s="85">
        <f t="shared" si="52"/>
        <v>0</v>
      </c>
      <c r="BD44" s="85">
        <f t="shared" si="52"/>
        <v>0.02</v>
      </c>
      <c r="BE44" s="330">
        <f t="shared" si="52"/>
        <v>0</v>
      </c>
      <c r="BF44" s="85">
        <f t="shared" si="52"/>
        <v>0</v>
      </c>
      <c r="BG44" s="85">
        <f t="shared" si="52"/>
        <v>0</v>
      </c>
      <c r="BH44" s="85">
        <f t="shared" si="52"/>
        <v>0</v>
      </c>
      <c r="BI44" s="85">
        <f t="shared" si="52"/>
        <v>0</v>
      </c>
      <c r="BJ44" s="85">
        <f t="shared" si="52"/>
        <v>0</v>
      </c>
      <c r="BK44" s="85">
        <f t="shared" si="52"/>
        <v>0</v>
      </c>
      <c r="BL44" s="85">
        <f t="shared" si="52"/>
        <v>0</v>
      </c>
      <c r="BM44" s="85">
        <f t="shared" si="52"/>
        <v>0</v>
      </c>
      <c r="BN44" s="85">
        <f t="shared" si="52"/>
        <v>0.03</v>
      </c>
      <c r="BO44" s="85">
        <f t="shared" si="53"/>
        <v>0</v>
      </c>
      <c r="BP44" s="85">
        <f t="shared" si="53"/>
        <v>0</v>
      </c>
      <c r="BQ44" s="85">
        <f t="shared" si="53"/>
        <v>0</v>
      </c>
      <c r="BR44" s="85">
        <f t="shared" si="53"/>
        <v>0</v>
      </c>
      <c r="BS44" s="330">
        <f t="shared" si="53"/>
        <v>0</v>
      </c>
      <c r="BT44" s="85">
        <f t="shared" si="53"/>
        <v>0</v>
      </c>
      <c r="BU44" s="85">
        <f t="shared" si="53"/>
        <v>0</v>
      </c>
      <c r="BV44" s="85">
        <f t="shared" si="53"/>
        <v>0</v>
      </c>
      <c r="BW44" s="85">
        <f t="shared" si="53"/>
        <v>0</v>
      </c>
      <c r="BX44" s="85">
        <f t="shared" si="53"/>
        <v>0</v>
      </c>
      <c r="BY44" s="85">
        <f t="shared" si="53"/>
        <v>0</v>
      </c>
      <c r="BZ44" s="85">
        <f t="shared" si="53"/>
        <v>0</v>
      </c>
      <c r="CA44" s="85">
        <f t="shared" si="53"/>
        <v>0</v>
      </c>
      <c r="CB44" s="85">
        <f t="shared" si="53"/>
        <v>0</v>
      </c>
      <c r="CC44" s="85">
        <f t="shared" si="53"/>
        <v>0</v>
      </c>
      <c r="CD44" s="85">
        <f t="shared" si="53"/>
        <v>0</v>
      </c>
      <c r="CE44" s="85">
        <f t="shared" si="53"/>
        <v>0</v>
      </c>
      <c r="CF44" s="85">
        <f t="shared" si="53"/>
        <v>0</v>
      </c>
      <c r="CG44" s="330">
        <f t="shared" si="53"/>
        <v>0</v>
      </c>
      <c r="CH44" s="85">
        <f t="shared" si="53"/>
        <v>0</v>
      </c>
      <c r="CI44" s="85">
        <f t="shared" si="53"/>
        <v>0</v>
      </c>
      <c r="CJ44" s="85">
        <f t="shared" si="53"/>
        <v>0</v>
      </c>
      <c r="CK44" s="85">
        <f t="shared" si="53"/>
        <v>0</v>
      </c>
      <c r="CL44" s="85">
        <f t="shared" si="53"/>
        <v>0</v>
      </c>
      <c r="CM44" s="85">
        <f t="shared" si="53"/>
        <v>0</v>
      </c>
      <c r="CN44" s="85">
        <f t="shared" si="53"/>
        <v>0.02</v>
      </c>
      <c r="CO44" s="85">
        <f t="shared" si="53"/>
        <v>0</v>
      </c>
      <c r="CP44" s="85">
        <f t="shared" si="53"/>
        <v>0</v>
      </c>
      <c r="CQ44" s="85">
        <f t="shared" si="53"/>
        <v>0</v>
      </c>
      <c r="CR44" s="85">
        <f t="shared" si="53"/>
        <v>0</v>
      </c>
      <c r="CS44" s="85">
        <f t="shared" si="53"/>
        <v>0</v>
      </c>
      <c r="CT44" s="85">
        <f t="shared" si="53"/>
        <v>0</v>
      </c>
      <c r="CU44" s="330">
        <f t="shared" si="53"/>
        <v>0</v>
      </c>
      <c r="CV44" s="85">
        <f t="shared" si="53"/>
        <v>0</v>
      </c>
      <c r="CW44" s="85">
        <f t="shared" si="53"/>
        <v>0</v>
      </c>
      <c r="CX44" s="85">
        <f t="shared" si="53"/>
        <v>0</v>
      </c>
      <c r="CY44" s="85">
        <f t="shared" si="53"/>
        <v>0</v>
      </c>
      <c r="CZ44" s="85">
        <f t="shared" si="53"/>
        <v>0.03</v>
      </c>
      <c r="DA44" s="85">
        <f t="shared" si="53"/>
        <v>0</v>
      </c>
      <c r="DB44" s="85">
        <f t="shared" si="53"/>
        <v>0</v>
      </c>
      <c r="DC44" s="85">
        <f t="shared" si="53"/>
        <v>0</v>
      </c>
      <c r="DD44" s="85">
        <f t="shared" si="53"/>
        <v>0</v>
      </c>
      <c r="DE44" s="85">
        <f t="shared" si="53"/>
        <v>0</v>
      </c>
      <c r="DF44" s="85">
        <f t="shared" si="53"/>
        <v>0.02</v>
      </c>
      <c r="DG44" s="85">
        <f t="shared" si="53"/>
        <v>0</v>
      </c>
      <c r="DH44" s="85">
        <f t="shared" si="53"/>
        <v>0</v>
      </c>
      <c r="DI44" s="330">
        <f t="shared" si="53"/>
        <v>0</v>
      </c>
      <c r="DJ44" s="377">
        <f t="shared" si="53"/>
        <v>0</v>
      </c>
      <c r="DK44" s="85">
        <f t="shared" si="53"/>
        <v>0</v>
      </c>
      <c r="DL44" s="85">
        <f t="shared" si="53"/>
        <v>0.02</v>
      </c>
      <c r="DM44" s="85">
        <f t="shared" si="53"/>
        <v>0.01</v>
      </c>
      <c r="DN44" s="85">
        <f t="shared" si="53"/>
        <v>0</v>
      </c>
      <c r="DO44" s="85">
        <f t="shared" si="53"/>
        <v>0</v>
      </c>
      <c r="DP44" s="85">
        <f t="shared" si="53"/>
        <v>0</v>
      </c>
      <c r="DQ44" s="85">
        <f t="shared" si="53"/>
        <v>0</v>
      </c>
      <c r="DR44" s="85">
        <f t="shared" si="53"/>
        <v>0</v>
      </c>
      <c r="DS44" s="85">
        <f t="shared" si="53"/>
        <v>0</v>
      </c>
      <c r="DT44" s="85">
        <f t="shared" si="53"/>
        <v>0</v>
      </c>
      <c r="DU44" s="85">
        <f t="shared" si="53"/>
        <v>0</v>
      </c>
      <c r="DV44" s="85">
        <f t="shared" si="53"/>
        <v>0</v>
      </c>
      <c r="DW44" s="330">
        <f t="shared" si="53"/>
        <v>0</v>
      </c>
      <c r="DX44" s="85">
        <f t="shared" si="53"/>
        <v>0.04</v>
      </c>
      <c r="DY44" s="85">
        <f t="shared" si="53"/>
        <v>0</v>
      </c>
      <c r="DZ44" s="85">
        <f t="shared" si="53"/>
        <v>0</v>
      </c>
      <c r="EA44" s="85">
        <f t="shared" si="54"/>
        <v>0</v>
      </c>
      <c r="EB44" s="85">
        <f t="shared" si="54"/>
        <v>0</v>
      </c>
      <c r="EC44" s="85">
        <f t="shared" si="54"/>
        <v>0</v>
      </c>
      <c r="ED44" s="85">
        <f t="shared" si="54"/>
        <v>0</v>
      </c>
      <c r="EE44" s="85">
        <f t="shared" si="54"/>
        <v>0</v>
      </c>
      <c r="EF44" s="85">
        <f t="shared" si="54"/>
        <v>0.02</v>
      </c>
      <c r="EG44" s="85">
        <f t="shared" si="54"/>
        <v>0</v>
      </c>
      <c r="EH44" s="85">
        <f t="shared" si="54"/>
        <v>0</v>
      </c>
      <c r="EI44" s="85">
        <f t="shared" si="54"/>
        <v>0</v>
      </c>
      <c r="EJ44" s="85">
        <f t="shared" si="54"/>
        <v>0</v>
      </c>
      <c r="EK44" s="330">
        <f t="shared" si="54"/>
        <v>0</v>
      </c>
      <c r="EL44" s="85">
        <f t="shared" si="54"/>
        <v>0</v>
      </c>
      <c r="EM44" s="85">
        <f t="shared" si="54"/>
        <v>0</v>
      </c>
      <c r="EN44" s="85">
        <f t="shared" si="54"/>
        <v>0</v>
      </c>
      <c r="EO44" s="85">
        <f t="shared" si="54"/>
        <v>0</v>
      </c>
      <c r="EP44" s="85">
        <f t="shared" si="54"/>
        <v>0</v>
      </c>
      <c r="EQ44" s="85">
        <f t="shared" si="54"/>
        <v>0</v>
      </c>
      <c r="ER44" s="85">
        <f t="shared" si="54"/>
        <v>0</v>
      </c>
      <c r="ES44" s="85">
        <f t="shared" si="54"/>
        <v>0</v>
      </c>
      <c r="ET44" s="85">
        <f t="shared" si="54"/>
        <v>0</v>
      </c>
      <c r="EU44" s="85">
        <f t="shared" si="54"/>
        <v>0.02</v>
      </c>
      <c r="EV44" s="85">
        <f t="shared" si="54"/>
        <v>0</v>
      </c>
      <c r="EW44" s="85">
        <f t="shared" si="54"/>
        <v>0</v>
      </c>
      <c r="EX44" s="85">
        <f t="shared" si="54"/>
        <v>0</v>
      </c>
      <c r="EY44" s="330">
        <f t="shared" si="54"/>
        <v>0</v>
      </c>
      <c r="EZ44" s="85">
        <f t="shared" si="54"/>
        <v>0</v>
      </c>
      <c r="FA44" s="85">
        <f t="shared" si="54"/>
        <v>0</v>
      </c>
      <c r="FB44" s="85">
        <f t="shared" si="54"/>
        <v>0</v>
      </c>
      <c r="FC44" s="85">
        <f t="shared" si="54"/>
        <v>0</v>
      </c>
      <c r="FD44" s="85">
        <f t="shared" si="54"/>
        <v>0.02</v>
      </c>
      <c r="FE44" s="85">
        <f t="shared" si="54"/>
        <v>0</v>
      </c>
      <c r="FF44" s="85">
        <f t="shared" si="54"/>
        <v>0</v>
      </c>
      <c r="FG44" s="85">
        <f t="shared" si="54"/>
        <v>0.02</v>
      </c>
      <c r="FH44" s="85">
        <f t="shared" si="54"/>
        <v>0</v>
      </c>
      <c r="FI44" s="85">
        <f t="shared" si="54"/>
        <v>0.02</v>
      </c>
      <c r="FJ44" s="85">
        <f t="shared" si="54"/>
        <v>0</v>
      </c>
      <c r="FK44" s="85">
        <f t="shared" si="54"/>
        <v>0</v>
      </c>
      <c r="FL44" s="85">
        <f t="shared" si="54"/>
        <v>0</v>
      </c>
      <c r="FM44" s="330">
        <f t="shared" si="54"/>
        <v>0</v>
      </c>
      <c r="FN44" s="85">
        <f t="shared" si="54"/>
        <v>0.02</v>
      </c>
      <c r="FO44" s="85">
        <f t="shared" si="54"/>
        <v>0</v>
      </c>
      <c r="FP44" s="85">
        <f t="shared" si="54"/>
        <v>0</v>
      </c>
      <c r="FQ44" s="85">
        <f t="shared" si="54"/>
        <v>0</v>
      </c>
      <c r="FR44" s="85">
        <f t="shared" si="54"/>
        <v>0</v>
      </c>
      <c r="FS44" s="85">
        <f t="shared" si="54"/>
        <v>0</v>
      </c>
      <c r="FT44" s="85">
        <f t="shared" si="54"/>
        <v>0</v>
      </c>
      <c r="FU44" s="85">
        <f t="shared" si="54"/>
        <v>0</v>
      </c>
      <c r="FV44" s="85">
        <f t="shared" si="54"/>
        <v>0.02</v>
      </c>
      <c r="FW44" s="85">
        <f t="shared" si="54"/>
        <v>0</v>
      </c>
      <c r="FX44" s="85">
        <f t="shared" si="54"/>
        <v>0</v>
      </c>
      <c r="FY44" s="85">
        <f t="shared" si="54"/>
        <v>0</v>
      </c>
      <c r="FZ44" s="85">
        <f t="shared" si="54"/>
        <v>0.02</v>
      </c>
      <c r="GA44" s="330">
        <f t="shared" si="54"/>
        <v>0</v>
      </c>
      <c r="GB44" s="85">
        <f t="shared" si="54"/>
        <v>0</v>
      </c>
      <c r="GC44" s="85">
        <f t="shared" si="54"/>
        <v>0</v>
      </c>
      <c r="GD44" s="85">
        <f t="shared" si="54"/>
        <v>0</v>
      </c>
      <c r="GE44" s="85">
        <f t="shared" si="54"/>
        <v>0</v>
      </c>
      <c r="GF44" s="85">
        <f t="shared" si="54"/>
        <v>0</v>
      </c>
      <c r="GG44" s="85">
        <f t="shared" si="54"/>
        <v>0</v>
      </c>
      <c r="GH44" s="85">
        <f t="shared" si="54"/>
        <v>0</v>
      </c>
      <c r="GI44" s="85">
        <f t="shared" si="54"/>
        <v>0</v>
      </c>
      <c r="GJ44" s="85">
        <f t="shared" si="54"/>
        <v>0</v>
      </c>
      <c r="GK44" s="85">
        <f t="shared" si="54"/>
        <v>0</v>
      </c>
      <c r="GL44" s="85">
        <f t="shared" si="54"/>
        <v>0</v>
      </c>
      <c r="GM44" s="85">
        <f t="shared" si="55"/>
        <v>0</v>
      </c>
      <c r="GN44" s="85">
        <f t="shared" si="55"/>
        <v>0.02</v>
      </c>
      <c r="GO44" s="330">
        <f t="shared" si="55"/>
        <v>0.02</v>
      </c>
      <c r="GP44" s="85">
        <f t="shared" si="55"/>
        <v>0</v>
      </c>
      <c r="GQ44" s="85">
        <f t="shared" si="55"/>
        <v>0</v>
      </c>
      <c r="GR44" s="85">
        <f t="shared" si="55"/>
        <v>0</v>
      </c>
      <c r="GS44" s="85">
        <f t="shared" si="55"/>
        <v>0</v>
      </c>
      <c r="GT44" s="85">
        <f t="shared" si="55"/>
        <v>0</v>
      </c>
      <c r="GU44" s="85">
        <f t="shared" si="55"/>
        <v>0.02</v>
      </c>
      <c r="GV44" s="85">
        <f t="shared" si="55"/>
        <v>0.02</v>
      </c>
      <c r="GW44" s="85">
        <f t="shared" si="55"/>
        <v>0</v>
      </c>
      <c r="GX44" s="85">
        <f t="shared" si="55"/>
        <v>0</v>
      </c>
      <c r="GY44" s="85">
        <f t="shared" si="55"/>
        <v>0</v>
      </c>
      <c r="GZ44" s="85">
        <f t="shared" si="55"/>
        <v>0.02</v>
      </c>
      <c r="HA44" s="85">
        <f t="shared" si="55"/>
        <v>0.02</v>
      </c>
      <c r="HB44" s="85">
        <f t="shared" si="55"/>
        <v>0</v>
      </c>
      <c r="HC44" s="330">
        <f t="shared" si="55"/>
        <v>0</v>
      </c>
      <c r="HD44" s="85">
        <f t="shared" si="55"/>
        <v>0</v>
      </c>
      <c r="HE44" s="85">
        <f t="shared" si="55"/>
        <v>0</v>
      </c>
      <c r="HF44" s="85">
        <f t="shared" si="55"/>
        <v>0</v>
      </c>
      <c r="HG44" s="85">
        <f t="shared" si="55"/>
        <v>0</v>
      </c>
      <c r="HH44" s="85">
        <f t="shared" si="55"/>
        <v>0</v>
      </c>
      <c r="HI44" s="85">
        <f t="shared" si="55"/>
        <v>0</v>
      </c>
      <c r="HJ44" s="85">
        <f t="shared" si="55"/>
        <v>0</v>
      </c>
      <c r="HK44" s="85">
        <f t="shared" si="55"/>
        <v>0</v>
      </c>
      <c r="HL44" s="85">
        <f t="shared" si="55"/>
        <v>0</v>
      </c>
      <c r="HM44" s="85">
        <f t="shared" si="55"/>
        <v>0.02</v>
      </c>
      <c r="HN44" s="85">
        <f t="shared" si="55"/>
        <v>0</v>
      </c>
      <c r="HO44" s="85">
        <f t="shared" si="55"/>
        <v>0</v>
      </c>
      <c r="HP44" s="85">
        <f t="shared" si="55"/>
        <v>0</v>
      </c>
      <c r="HQ44" s="330">
        <f t="shared" si="55"/>
        <v>0</v>
      </c>
      <c r="HR44" s="85">
        <f t="shared" si="55"/>
        <v>0</v>
      </c>
      <c r="HS44" s="85">
        <f t="shared" si="55"/>
        <v>0.02</v>
      </c>
      <c r="HT44" s="85">
        <f t="shared" si="55"/>
        <v>0</v>
      </c>
      <c r="HU44" s="85">
        <f t="shared" si="55"/>
        <v>0</v>
      </c>
      <c r="HV44" s="85">
        <f t="shared" si="55"/>
        <v>0</v>
      </c>
      <c r="HW44" s="85">
        <f t="shared" si="55"/>
        <v>0.02</v>
      </c>
      <c r="HX44" s="85">
        <f t="shared" si="55"/>
        <v>0</v>
      </c>
      <c r="HY44" s="85">
        <f t="shared" si="55"/>
        <v>0</v>
      </c>
      <c r="HZ44" s="85">
        <f t="shared" si="55"/>
        <v>0</v>
      </c>
      <c r="IA44" s="85">
        <f t="shared" si="55"/>
        <v>0</v>
      </c>
      <c r="IB44" s="85">
        <f t="shared" si="55"/>
        <v>0</v>
      </c>
      <c r="IC44" s="85">
        <f t="shared" si="55"/>
        <v>0</v>
      </c>
      <c r="ID44" s="85">
        <f t="shared" si="55"/>
        <v>0</v>
      </c>
      <c r="IE44" s="330">
        <f t="shared" si="55"/>
        <v>0</v>
      </c>
      <c r="IF44" s="85">
        <f t="shared" si="55"/>
        <v>0</v>
      </c>
      <c r="IG44" s="85">
        <f t="shared" si="55"/>
        <v>0</v>
      </c>
      <c r="IH44" s="85">
        <f t="shared" si="55"/>
        <v>0</v>
      </c>
      <c r="II44" s="85">
        <f t="shared" si="55"/>
        <v>0</v>
      </c>
      <c r="IJ44" s="85">
        <f t="shared" si="55"/>
        <v>0.02</v>
      </c>
      <c r="IK44" s="85">
        <f t="shared" si="55"/>
        <v>0</v>
      </c>
      <c r="IL44" s="85">
        <f t="shared" si="55"/>
        <v>0</v>
      </c>
      <c r="IM44" s="85">
        <f t="shared" si="55"/>
        <v>0</v>
      </c>
      <c r="IN44" s="85">
        <f t="shared" si="55"/>
        <v>0</v>
      </c>
      <c r="IO44" s="85">
        <f t="shared" si="55"/>
        <v>0</v>
      </c>
      <c r="IP44" s="85">
        <f t="shared" si="55"/>
        <v>0</v>
      </c>
      <c r="IQ44" s="85">
        <f t="shared" si="55"/>
        <v>0</v>
      </c>
      <c r="IR44" s="85">
        <f t="shared" si="55"/>
        <v>0</v>
      </c>
      <c r="IS44" s="330">
        <f t="shared" si="55"/>
        <v>0</v>
      </c>
      <c r="IT44" s="85">
        <f t="shared" si="55"/>
        <v>0</v>
      </c>
      <c r="IU44" s="85">
        <f t="shared" si="55"/>
        <v>0</v>
      </c>
      <c r="IV44" s="85">
        <f t="shared" si="55"/>
        <v>0</v>
      </c>
    </row>
    <row r="45" spans="1:256" ht="26.25">
      <c r="A45" s="187" t="s">
        <v>1713</v>
      </c>
      <c r="B45" s="85">
        <f>ROUND((B42+B44)*10%,3)</f>
        <v>0.007</v>
      </c>
      <c r="C45" s="85">
        <f aca="true" t="shared" si="56" ref="C45:BN45">ROUND((C42+C44)*10%,3)</f>
        <v>0.007</v>
      </c>
      <c r="D45" s="85">
        <f t="shared" si="56"/>
        <v>0.005</v>
      </c>
      <c r="E45" s="85">
        <f t="shared" si="56"/>
        <v>0.005</v>
      </c>
      <c r="F45" s="85">
        <f t="shared" si="56"/>
        <v>0.007</v>
      </c>
      <c r="G45" s="85">
        <f t="shared" si="56"/>
        <v>0.005</v>
      </c>
      <c r="H45" s="85">
        <f t="shared" si="56"/>
        <v>0.007</v>
      </c>
      <c r="I45" s="85">
        <f t="shared" si="56"/>
        <v>0.005</v>
      </c>
      <c r="J45" s="85">
        <f t="shared" si="56"/>
        <v>0.008</v>
      </c>
      <c r="K45" s="85">
        <f t="shared" si="56"/>
        <v>0</v>
      </c>
      <c r="L45" s="85">
        <f t="shared" si="56"/>
        <v>0.005</v>
      </c>
      <c r="M45" s="85">
        <f t="shared" si="56"/>
        <v>0.007</v>
      </c>
      <c r="N45" s="85">
        <f t="shared" si="56"/>
        <v>0.005</v>
      </c>
      <c r="O45" s="330">
        <f t="shared" si="56"/>
        <v>0.005</v>
      </c>
      <c r="P45" s="85">
        <f t="shared" si="56"/>
        <v>0</v>
      </c>
      <c r="Q45" s="85">
        <f t="shared" si="56"/>
        <v>0.005</v>
      </c>
      <c r="R45" s="85">
        <f t="shared" si="56"/>
        <v>0.007</v>
      </c>
      <c r="S45" s="85">
        <f t="shared" si="56"/>
        <v>0.009</v>
      </c>
      <c r="T45" s="85">
        <f t="shared" si="56"/>
        <v>0.005</v>
      </c>
      <c r="U45" s="85">
        <f t="shared" si="56"/>
        <v>0.005</v>
      </c>
      <c r="V45" s="85">
        <f t="shared" si="56"/>
        <v>0.005</v>
      </c>
      <c r="W45" s="85">
        <f t="shared" si="56"/>
        <v>0.007</v>
      </c>
      <c r="X45" s="85">
        <f t="shared" si="56"/>
        <v>0.007</v>
      </c>
      <c r="Y45" s="85">
        <f t="shared" si="56"/>
        <v>0</v>
      </c>
      <c r="Z45" s="85">
        <f t="shared" si="56"/>
        <v>0.007</v>
      </c>
      <c r="AA45" s="85">
        <f t="shared" si="56"/>
        <v>0.005</v>
      </c>
      <c r="AB45" s="85">
        <f t="shared" si="56"/>
        <v>0.009</v>
      </c>
      <c r="AC45" s="330">
        <f t="shared" si="56"/>
        <v>0.007</v>
      </c>
      <c r="AD45" s="85">
        <f t="shared" si="56"/>
        <v>0.007</v>
      </c>
      <c r="AE45" s="85">
        <f t="shared" si="56"/>
        <v>0.007</v>
      </c>
      <c r="AF45" s="85">
        <f t="shared" si="56"/>
        <v>0.005</v>
      </c>
      <c r="AG45" s="85">
        <f t="shared" si="56"/>
        <v>0.005</v>
      </c>
      <c r="AH45" s="85">
        <f t="shared" si="56"/>
        <v>0.008</v>
      </c>
      <c r="AI45" s="85">
        <f t="shared" si="56"/>
        <v>0.007</v>
      </c>
      <c r="AJ45" s="85">
        <f t="shared" si="56"/>
        <v>0.005</v>
      </c>
      <c r="AK45" s="85">
        <f t="shared" si="56"/>
        <v>0.009</v>
      </c>
      <c r="AL45" s="85">
        <f t="shared" si="56"/>
        <v>0.007</v>
      </c>
      <c r="AM45" s="85">
        <f t="shared" si="56"/>
        <v>0.007</v>
      </c>
      <c r="AN45" s="85">
        <f t="shared" si="56"/>
        <v>0.005</v>
      </c>
      <c r="AO45" s="85">
        <f t="shared" si="56"/>
        <v>0.007</v>
      </c>
      <c r="AP45" s="85">
        <f t="shared" si="56"/>
        <v>0.007</v>
      </c>
      <c r="AQ45" s="330">
        <f t="shared" si="56"/>
        <v>0.005</v>
      </c>
      <c r="AR45" s="85">
        <f t="shared" si="56"/>
        <v>0.016</v>
      </c>
      <c r="AS45" s="85">
        <f t="shared" si="56"/>
        <v>0.007</v>
      </c>
      <c r="AT45" s="85">
        <f t="shared" si="56"/>
        <v>0.005</v>
      </c>
      <c r="AU45" s="85">
        <f t="shared" si="56"/>
        <v>0.005</v>
      </c>
      <c r="AV45" s="85">
        <f t="shared" si="56"/>
        <v>0.005</v>
      </c>
      <c r="AW45" s="85">
        <f t="shared" si="56"/>
        <v>0.005</v>
      </c>
      <c r="AX45" s="85">
        <f t="shared" si="56"/>
        <v>0.005</v>
      </c>
      <c r="AY45" s="85">
        <f t="shared" si="56"/>
        <v>0.005</v>
      </c>
      <c r="AZ45" s="85">
        <f t="shared" si="56"/>
        <v>0.005</v>
      </c>
      <c r="BA45" s="85">
        <f t="shared" si="56"/>
        <v>0.005</v>
      </c>
      <c r="BB45" s="85">
        <f t="shared" si="56"/>
        <v>0.005</v>
      </c>
      <c r="BC45" s="85">
        <f t="shared" si="56"/>
        <v>0.005</v>
      </c>
      <c r="BD45" s="85">
        <f t="shared" si="56"/>
        <v>0.007</v>
      </c>
      <c r="BE45" s="330">
        <f t="shared" si="56"/>
        <v>0.007</v>
      </c>
      <c r="BF45" s="85">
        <f t="shared" si="56"/>
        <v>0.005</v>
      </c>
      <c r="BG45" s="85">
        <f t="shared" si="56"/>
        <v>0.007</v>
      </c>
      <c r="BH45" s="85">
        <f t="shared" si="56"/>
        <v>0.007</v>
      </c>
      <c r="BI45" s="85">
        <f t="shared" si="56"/>
        <v>0.005</v>
      </c>
      <c r="BJ45" s="85">
        <f t="shared" si="56"/>
        <v>0.005</v>
      </c>
      <c r="BK45" s="85">
        <f t="shared" si="56"/>
        <v>0.007</v>
      </c>
      <c r="BL45" s="85">
        <f t="shared" si="56"/>
        <v>0.007</v>
      </c>
      <c r="BM45" s="85">
        <f t="shared" si="56"/>
        <v>0.007</v>
      </c>
      <c r="BN45" s="85">
        <f t="shared" si="56"/>
        <v>0.008</v>
      </c>
      <c r="BO45" s="85">
        <f aca="true" t="shared" si="57" ref="BO45:DZ45">ROUND((BO42+BO44)*10%,3)</f>
        <v>0.005</v>
      </c>
      <c r="BP45" s="85">
        <f t="shared" si="57"/>
        <v>0.007</v>
      </c>
      <c r="BQ45" s="85">
        <f t="shared" si="57"/>
        <v>0.007</v>
      </c>
      <c r="BR45" s="85">
        <f t="shared" si="57"/>
        <v>0.007</v>
      </c>
      <c r="BS45" s="330">
        <f t="shared" si="57"/>
        <v>0.005</v>
      </c>
      <c r="BT45" s="85">
        <f t="shared" si="57"/>
        <v>0.005</v>
      </c>
      <c r="BU45" s="85">
        <f t="shared" si="57"/>
        <v>0.005</v>
      </c>
      <c r="BV45" s="85">
        <f t="shared" si="57"/>
        <v>0.005</v>
      </c>
      <c r="BW45" s="85">
        <f t="shared" si="57"/>
        <v>0.005</v>
      </c>
      <c r="BX45" s="85">
        <f t="shared" si="57"/>
        <v>0.007</v>
      </c>
      <c r="BY45" s="85">
        <f t="shared" si="57"/>
        <v>0.005</v>
      </c>
      <c r="BZ45" s="85">
        <f t="shared" si="57"/>
        <v>0.005</v>
      </c>
      <c r="CA45" s="85">
        <f t="shared" si="57"/>
        <v>0.007</v>
      </c>
      <c r="CB45" s="85">
        <f t="shared" si="57"/>
        <v>0.007</v>
      </c>
      <c r="CC45" s="85">
        <f t="shared" si="57"/>
        <v>0.005</v>
      </c>
      <c r="CD45" s="85">
        <f t="shared" si="57"/>
        <v>0</v>
      </c>
      <c r="CE45" s="85">
        <f t="shared" si="57"/>
        <v>0</v>
      </c>
      <c r="CF45" s="85">
        <f t="shared" si="57"/>
        <v>0.007</v>
      </c>
      <c r="CG45" s="330">
        <f t="shared" si="57"/>
        <v>0.005</v>
      </c>
      <c r="CH45" s="85">
        <f t="shared" si="57"/>
        <v>0.005</v>
      </c>
      <c r="CI45" s="85">
        <f t="shared" si="57"/>
        <v>0.005</v>
      </c>
      <c r="CJ45" s="85">
        <f t="shared" si="57"/>
        <v>0.005</v>
      </c>
      <c r="CK45" s="85">
        <f t="shared" si="57"/>
        <v>0.005</v>
      </c>
      <c r="CL45" s="85">
        <f t="shared" si="57"/>
        <v>0.005</v>
      </c>
      <c r="CM45" s="85">
        <f t="shared" si="57"/>
        <v>0.007</v>
      </c>
      <c r="CN45" s="85">
        <f t="shared" si="57"/>
        <v>0.007</v>
      </c>
      <c r="CO45" s="85">
        <f t="shared" si="57"/>
        <v>0.007</v>
      </c>
      <c r="CP45" s="85">
        <f t="shared" si="57"/>
        <v>0.005</v>
      </c>
      <c r="CQ45" s="85">
        <f t="shared" si="57"/>
        <v>0.005</v>
      </c>
      <c r="CR45" s="85">
        <f t="shared" si="57"/>
        <v>0.007</v>
      </c>
      <c r="CS45" s="85">
        <f t="shared" si="57"/>
        <v>0.005</v>
      </c>
      <c r="CT45" s="85">
        <f t="shared" si="57"/>
        <v>0.007</v>
      </c>
      <c r="CU45" s="330">
        <f t="shared" si="57"/>
        <v>0.005</v>
      </c>
      <c r="CV45" s="85">
        <f t="shared" si="57"/>
        <v>0.005</v>
      </c>
      <c r="CW45" s="85">
        <f t="shared" si="57"/>
        <v>0.005</v>
      </c>
      <c r="CX45" s="85">
        <f t="shared" si="57"/>
        <v>0.005</v>
      </c>
      <c r="CY45" s="85">
        <f t="shared" si="57"/>
        <v>0.007</v>
      </c>
      <c r="CZ45" s="85">
        <f t="shared" si="57"/>
        <v>0.01</v>
      </c>
      <c r="DA45" s="85">
        <f t="shared" si="57"/>
        <v>0.007</v>
      </c>
      <c r="DB45" s="85">
        <f t="shared" si="57"/>
        <v>0.007</v>
      </c>
      <c r="DC45" s="85">
        <f t="shared" si="57"/>
        <v>0.005</v>
      </c>
      <c r="DD45" s="85">
        <f t="shared" si="57"/>
        <v>0.005</v>
      </c>
      <c r="DE45" s="85">
        <f t="shared" si="57"/>
        <v>0.007</v>
      </c>
      <c r="DF45" s="85">
        <f t="shared" si="57"/>
        <v>0.007</v>
      </c>
      <c r="DG45" s="85">
        <f t="shared" si="57"/>
        <v>0.005</v>
      </c>
      <c r="DH45" s="85">
        <f t="shared" si="57"/>
        <v>0.005</v>
      </c>
      <c r="DI45" s="330">
        <f t="shared" si="57"/>
        <v>0.005</v>
      </c>
      <c r="DJ45" s="377">
        <f t="shared" si="57"/>
        <v>0.007</v>
      </c>
      <c r="DK45" s="85">
        <f t="shared" si="57"/>
        <v>0.007</v>
      </c>
      <c r="DL45" s="85">
        <f t="shared" si="57"/>
        <v>0.007</v>
      </c>
      <c r="DM45" s="85">
        <f t="shared" si="57"/>
        <v>0.008</v>
      </c>
      <c r="DN45" s="85">
        <f t="shared" si="57"/>
        <v>0.005</v>
      </c>
      <c r="DO45" s="85">
        <f t="shared" si="57"/>
        <v>0.005</v>
      </c>
      <c r="DP45" s="85">
        <f t="shared" si="57"/>
        <v>0.007</v>
      </c>
      <c r="DQ45" s="85">
        <f t="shared" si="57"/>
        <v>0.005</v>
      </c>
      <c r="DR45" s="85">
        <f t="shared" si="57"/>
        <v>0.007</v>
      </c>
      <c r="DS45" s="85">
        <f t="shared" si="57"/>
        <v>0.01</v>
      </c>
      <c r="DT45" s="85">
        <f t="shared" si="57"/>
        <v>0.005</v>
      </c>
      <c r="DU45" s="85">
        <f t="shared" si="57"/>
        <v>0.005</v>
      </c>
      <c r="DV45" s="85">
        <f t="shared" si="57"/>
        <v>0.007</v>
      </c>
      <c r="DW45" s="330">
        <f t="shared" si="57"/>
        <v>0.007</v>
      </c>
      <c r="DX45" s="85">
        <f t="shared" si="57"/>
        <v>0.012</v>
      </c>
      <c r="DY45" s="85">
        <f t="shared" si="57"/>
        <v>0.007</v>
      </c>
      <c r="DZ45" s="85">
        <f t="shared" si="57"/>
        <v>0.007</v>
      </c>
      <c r="EA45" s="85">
        <f aca="true" t="shared" si="58" ref="EA45:GL45">ROUND((EA42+EA44)*10%,3)</f>
        <v>0.01</v>
      </c>
      <c r="EB45" s="85">
        <f t="shared" si="58"/>
        <v>0.007</v>
      </c>
      <c r="EC45" s="85">
        <f t="shared" si="58"/>
        <v>0.005</v>
      </c>
      <c r="ED45" s="85">
        <f t="shared" si="58"/>
        <v>0.007</v>
      </c>
      <c r="EE45" s="85">
        <f t="shared" si="58"/>
        <v>0.005</v>
      </c>
      <c r="EF45" s="85">
        <f t="shared" si="58"/>
        <v>0.007</v>
      </c>
      <c r="EG45" s="85">
        <f t="shared" si="58"/>
        <v>0.007</v>
      </c>
      <c r="EH45" s="85">
        <f t="shared" si="58"/>
        <v>0.007</v>
      </c>
      <c r="EI45" s="85">
        <f t="shared" si="58"/>
        <v>0.007</v>
      </c>
      <c r="EJ45" s="85">
        <f t="shared" si="58"/>
        <v>0</v>
      </c>
      <c r="EK45" s="330">
        <f t="shared" si="58"/>
        <v>0.007</v>
      </c>
      <c r="EL45" s="85">
        <f t="shared" si="58"/>
        <v>0.005</v>
      </c>
      <c r="EM45" s="85">
        <f t="shared" si="58"/>
        <v>0.007</v>
      </c>
      <c r="EN45" s="85">
        <f t="shared" si="58"/>
        <v>0.005</v>
      </c>
      <c r="EO45" s="85">
        <f t="shared" si="58"/>
        <v>0.005</v>
      </c>
      <c r="EP45" s="85">
        <f t="shared" si="58"/>
        <v>0.005</v>
      </c>
      <c r="EQ45" s="85">
        <f t="shared" si="58"/>
        <v>0.007</v>
      </c>
      <c r="ER45" s="85">
        <f t="shared" si="58"/>
        <v>0.005</v>
      </c>
      <c r="ES45" s="85">
        <f t="shared" si="58"/>
        <v>0.007</v>
      </c>
      <c r="ET45" s="85">
        <f t="shared" si="58"/>
        <v>0.007</v>
      </c>
      <c r="EU45" s="85">
        <f t="shared" si="58"/>
        <v>0.007</v>
      </c>
      <c r="EV45" s="85">
        <f t="shared" si="58"/>
        <v>0.005</v>
      </c>
      <c r="EW45" s="85">
        <f t="shared" si="58"/>
        <v>0.005</v>
      </c>
      <c r="EX45" s="85">
        <f t="shared" si="58"/>
        <v>0.007</v>
      </c>
      <c r="EY45" s="330">
        <f t="shared" si="58"/>
        <v>0.005</v>
      </c>
      <c r="EZ45" s="85">
        <f t="shared" si="58"/>
        <v>0.007</v>
      </c>
      <c r="FA45" s="85">
        <f t="shared" si="58"/>
        <v>0.007</v>
      </c>
      <c r="FB45" s="85">
        <f t="shared" si="58"/>
        <v>0.007</v>
      </c>
      <c r="FC45" s="85">
        <f t="shared" si="58"/>
        <v>0.007</v>
      </c>
      <c r="FD45" s="85">
        <f t="shared" si="58"/>
        <v>0.007</v>
      </c>
      <c r="FE45" s="85">
        <f t="shared" si="58"/>
        <v>0.007</v>
      </c>
      <c r="FF45" s="85">
        <f t="shared" si="58"/>
        <v>0.01</v>
      </c>
      <c r="FG45" s="85">
        <f t="shared" si="58"/>
        <v>0.007</v>
      </c>
      <c r="FH45" s="85">
        <f t="shared" si="58"/>
        <v>0.007</v>
      </c>
      <c r="FI45" s="85">
        <f t="shared" si="58"/>
        <v>0.007</v>
      </c>
      <c r="FJ45" s="85">
        <f t="shared" si="58"/>
        <v>0.007</v>
      </c>
      <c r="FK45" s="85">
        <f t="shared" si="58"/>
        <v>0.007</v>
      </c>
      <c r="FL45" s="85">
        <f t="shared" si="58"/>
        <v>0.007</v>
      </c>
      <c r="FM45" s="330">
        <f t="shared" si="58"/>
        <v>0.005</v>
      </c>
      <c r="FN45" s="85">
        <f t="shared" si="58"/>
        <v>0.007</v>
      </c>
      <c r="FO45" s="85">
        <f t="shared" si="58"/>
        <v>0.005</v>
      </c>
      <c r="FP45" s="85">
        <f t="shared" si="58"/>
        <v>0.005</v>
      </c>
      <c r="FQ45" s="85">
        <f t="shared" si="58"/>
        <v>0.007</v>
      </c>
      <c r="FR45" s="85">
        <f t="shared" si="58"/>
        <v>0.005</v>
      </c>
      <c r="FS45" s="85">
        <f t="shared" si="58"/>
        <v>0.005</v>
      </c>
      <c r="FT45" s="85">
        <f t="shared" si="58"/>
        <v>0.007</v>
      </c>
      <c r="FU45" s="85">
        <f t="shared" si="58"/>
        <v>0.007</v>
      </c>
      <c r="FV45" s="85">
        <f t="shared" si="58"/>
        <v>0.007</v>
      </c>
      <c r="FW45" s="85">
        <f t="shared" si="58"/>
        <v>0.007</v>
      </c>
      <c r="FX45" s="85">
        <f t="shared" si="58"/>
        <v>0.007</v>
      </c>
      <c r="FY45" s="85">
        <f t="shared" si="58"/>
        <v>0.007</v>
      </c>
      <c r="FZ45" s="85">
        <f t="shared" si="58"/>
        <v>0.007</v>
      </c>
      <c r="GA45" s="330">
        <f t="shared" si="58"/>
        <v>0.007</v>
      </c>
      <c r="GB45" s="85">
        <f t="shared" si="58"/>
        <v>0.008</v>
      </c>
      <c r="GC45" s="85">
        <f t="shared" si="58"/>
        <v>0.005</v>
      </c>
      <c r="GD45" s="85">
        <f t="shared" si="58"/>
        <v>0.007</v>
      </c>
      <c r="GE45" s="85">
        <f t="shared" si="58"/>
        <v>0.007</v>
      </c>
      <c r="GF45" s="85">
        <f t="shared" si="58"/>
        <v>0.007</v>
      </c>
      <c r="GG45" s="85">
        <f t="shared" si="58"/>
        <v>0.007</v>
      </c>
      <c r="GH45" s="85">
        <f t="shared" si="58"/>
        <v>0.008</v>
      </c>
      <c r="GI45" s="85">
        <f t="shared" si="58"/>
        <v>0.007</v>
      </c>
      <c r="GJ45" s="85">
        <f t="shared" si="58"/>
        <v>0.007</v>
      </c>
      <c r="GK45" s="85">
        <f t="shared" si="58"/>
        <v>0.007</v>
      </c>
      <c r="GL45" s="85">
        <f t="shared" si="58"/>
        <v>0.007</v>
      </c>
      <c r="GM45" s="85">
        <f aca="true" t="shared" si="59" ref="GM45:IV45">ROUND((GM42+GM44)*10%,3)</f>
        <v>0.007</v>
      </c>
      <c r="GN45" s="85">
        <f t="shared" si="59"/>
        <v>0.014</v>
      </c>
      <c r="GO45" s="330">
        <f t="shared" si="59"/>
        <v>0.007</v>
      </c>
      <c r="GP45" s="85">
        <f t="shared" si="59"/>
        <v>0.008</v>
      </c>
      <c r="GQ45" s="85">
        <f t="shared" si="59"/>
        <v>0.007</v>
      </c>
      <c r="GR45" s="85">
        <f t="shared" si="59"/>
        <v>0.007</v>
      </c>
      <c r="GS45" s="85">
        <f t="shared" si="59"/>
        <v>0.007</v>
      </c>
      <c r="GT45" s="85">
        <f t="shared" si="59"/>
        <v>0.007</v>
      </c>
      <c r="GU45" s="85">
        <f t="shared" si="59"/>
        <v>0.009</v>
      </c>
      <c r="GV45" s="85">
        <f t="shared" si="59"/>
        <v>0.007</v>
      </c>
      <c r="GW45" s="85">
        <f t="shared" si="59"/>
        <v>0.01</v>
      </c>
      <c r="GX45" s="85">
        <f t="shared" si="59"/>
        <v>0.007</v>
      </c>
      <c r="GY45" s="85">
        <f t="shared" si="59"/>
        <v>0.007</v>
      </c>
      <c r="GZ45" s="85">
        <f t="shared" si="59"/>
        <v>0.007</v>
      </c>
      <c r="HA45" s="85">
        <f t="shared" si="59"/>
        <v>0.009</v>
      </c>
      <c r="HB45" s="85">
        <f t="shared" si="59"/>
        <v>0.005</v>
      </c>
      <c r="HC45" s="330">
        <f t="shared" si="59"/>
        <v>0.007</v>
      </c>
      <c r="HD45" s="85">
        <f t="shared" si="59"/>
        <v>0.007</v>
      </c>
      <c r="HE45" s="85">
        <f t="shared" si="59"/>
        <v>0.007</v>
      </c>
      <c r="HF45" s="85">
        <f t="shared" si="59"/>
        <v>0.007</v>
      </c>
      <c r="HG45" s="85">
        <f t="shared" si="59"/>
        <v>0.007</v>
      </c>
      <c r="HH45" s="85">
        <f t="shared" si="59"/>
        <v>0.005</v>
      </c>
      <c r="HI45" s="85">
        <f t="shared" si="59"/>
        <v>0.007</v>
      </c>
      <c r="HJ45" s="85">
        <f t="shared" si="59"/>
        <v>0.007</v>
      </c>
      <c r="HK45" s="85">
        <f t="shared" si="59"/>
        <v>0.01</v>
      </c>
      <c r="HL45" s="85">
        <f t="shared" si="59"/>
        <v>0.005</v>
      </c>
      <c r="HM45" s="85">
        <f t="shared" si="59"/>
        <v>0.007</v>
      </c>
      <c r="HN45" s="85">
        <f t="shared" si="59"/>
        <v>0.007</v>
      </c>
      <c r="HO45" s="85">
        <f t="shared" si="59"/>
        <v>0.005</v>
      </c>
      <c r="HP45" s="85">
        <f t="shared" si="59"/>
        <v>0.007</v>
      </c>
      <c r="HQ45" s="330">
        <f t="shared" si="59"/>
        <v>0.007</v>
      </c>
      <c r="HR45" s="85">
        <f t="shared" si="59"/>
        <v>0.01</v>
      </c>
      <c r="HS45" s="85">
        <f t="shared" si="59"/>
        <v>0.007</v>
      </c>
      <c r="HT45" s="85">
        <f t="shared" si="59"/>
        <v>0.007</v>
      </c>
      <c r="HU45" s="85">
        <f t="shared" si="59"/>
        <v>0.007</v>
      </c>
      <c r="HV45" s="85">
        <f t="shared" si="59"/>
        <v>0.007</v>
      </c>
      <c r="HW45" s="85">
        <f t="shared" si="59"/>
        <v>0.007</v>
      </c>
      <c r="HX45" s="85">
        <f t="shared" si="59"/>
        <v>0.007</v>
      </c>
      <c r="HY45" s="85">
        <f t="shared" si="59"/>
        <v>0.007</v>
      </c>
      <c r="HZ45" s="85">
        <f t="shared" si="59"/>
        <v>0.007</v>
      </c>
      <c r="IA45" s="85">
        <f t="shared" si="59"/>
        <v>0.007</v>
      </c>
      <c r="IB45" s="85">
        <f t="shared" si="59"/>
        <v>0.007</v>
      </c>
      <c r="IC45" s="85">
        <f t="shared" si="59"/>
        <v>0.007</v>
      </c>
      <c r="ID45" s="85">
        <f t="shared" si="59"/>
        <v>0.007</v>
      </c>
      <c r="IE45" s="330">
        <f t="shared" si="59"/>
        <v>0.007</v>
      </c>
      <c r="IF45" s="85">
        <f t="shared" si="59"/>
        <v>0.007</v>
      </c>
      <c r="IG45" s="85">
        <f t="shared" si="59"/>
        <v>0.007</v>
      </c>
      <c r="IH45" s="85">
        <f t="shared" si="59"/>
        <v>0.007</v>
      </c>
      <c r="II45" s="85">
        <f t="shared" si="59"/>
        <v>0.007</v>
      </c>
      <c r="IJ45" s="85">
        <f t="shared" si="59"/>
        <v>0.016</v>
      </c>
      <c r="IK45" s="85">
        <f t="shared" si="59"/>
        <v>0.007</v>
      </c>
      <c r="IL45" s="85">
        <f t="shared" si="59"/>
        <v>0.007</v>
      </c>
      <c r="IM45" s="85">
        <f t="shared" si="59"/>
        <v>0.007</v>
      </c>
      <c r="IN45" s="85">
        <f t="shared" si="59"/>
        <v>0.007</v>
      </c>
      <c r="IO45" s="85">
        <f t="shared" si="59"/>
        <v>0.007</v>
      </c>
      <c r="IP45" s="85">
        <f t="shared" si="59"/>
        <v>0.007</v>
      </c>
      <c r="IQ45" s="85">
        <f t="shared" si="59"/>
        <v>0.007</v>
      </c>
      <c r="IR45" s="85">
        <f t="shared" si="59"/>
        <v>0.007</v>
      </c>
      <c r="IS45" s="330">
        <f t="shared" si="59"/>
        <v>0.007</v>
      </c>
      <c r="IT45" s="85">
        <f t="shared" si="59"/>
        <v>0.005</v>
      </c>
      <c r="IU45" s="85">
        <f t="shared" si="59"/>
        <v>0.007</v>
      </c>
      <c r="IV45" s="85">
        <f t="shared" si="59"/>
        <v>0.007</v>
      </c>
    </row>
    <row r="46" spans="1:256" ht="52.5">
      <c r="A46" s="243" t="s">
        <v>1714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330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330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330">
        <v>0</v>
      </c>
      <c r="AR46" s="85">
        <v>0</v>
      </c>
      <c r="AS46" s="85">
        <v>0</v>
      </c>
      <c r="AT46" s="85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0</v>
      </c>
      <c r="BD46" s="85">
        <v>0</v>
      </c>
      <c r="BE46" s="330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330">
        <v>0</v>
      </c>
      <c r="BT46" s="85">
        <v>0</v>
      </c>
      <c r="BU46" s="85">
        <v>0</v>
      </c>
      <c r="BV46" s="85">
        <v>0</v>
      </c>
      <c r="BW46" s="85">
        <v>0</v>
      </c>
      <c r="BX46" s="85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330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85">
        <v>0</v>
      </c>
      <c r="CN46" s="85">
        <v>0</v>
      </c>
      <c r="CO46" s="85">
        <v>0</v>
      </c>
      <c r="CP46" s="85">
        <v>0</v>
      </c>
      <c r="CQ46" s="85">
        <v>0</v>
      </c>
      <c r="CR46" s="85">
        <v>0</v>
      </c>
      <c r="CS46" s="85">
        <v>0</v>
      </c>
      <c r="CT46" s="85">
        <v>0</v>
      </c>
      <c r="CU46" s="330">
        <v>0</v>
      </c>
      <c r="CV46" s="85">
        <v>0</v>
      </c>
      <c r="CW46" s="85">
        <v>0</v>
      </c>
      <c r="CX46" s="85">
        <v>0</v>
      </c>
      <c r="CY46" s="85">
        <v>0</v>
      </c>
      <c r="CZ46" s="85">
        <v>0</v>
      </c>
      <c r="DA46" s="85">
        <v>0</v>
      </c>
      <c r="DB46" s="85">
        <v>0</v>
      </c>
      <c r="DC46" s="85">
        <v>0</v>
      </c>
      <c r="DD46" s="85">
        <v>0</v>
      </c>
      <c r="DE46" s="85">
        <v>0</v>
      </c>
      <c r="DF46" s="85">
        <v>0</v>
      </c>
      <c r="DG46" s="85">
        <v>0</v>
      </c>
      <c r="DH46" s="85">
        <v>0</v>
      </c>
      <c r="DI46" s="330">
        <v>0</v>
      </c>
      <c r="DJ46" s="377">
        <v>0</v>
      </c>
      <c r="DK46" s="85">
        <v>0</v>
      </c>
      <c r="DL46" s="85">
        <v>0</v>
      </c>
      <c r="DM46" s="85">
        <v>0</v>
      </c>
      <c r="DN46" s="85">
        <v>0</v>
      </c>
      <c r="DO46" s="85">
        <v>0</v>
      </c>
      <c r="DP46" s="85">
        <v>0</v>
      </c>
      <c r="DQ46" s="85">
        <v>0</v>
      </c>
      <c r="DR46" s="85">
        <v>0</v>
      </c>
      <c r="DS46" s="85">
        <v>0</v>
      </c>
      <c r="DT46" s="85">
        <v>0</v>
      </c>
      <c r="DU46" s="85">
        <v>0</v>
      </c>
      <c r="DV46" s="85">
        <v>0</v>
      </c>
      <c r="DW46" s="330">
        <f>ROUND((DW42+DW44)*10%,3)</f>
        <v>0.007</v>
      </c>
      <c r="DX46" s="85">
        <v>0</v>
      </c>
      <c r="DY46" s="85">
        <v>0</v>
      </c>
      <c r="DZ46" s="85">
        <v>0</v>
      </c>
      <c r="EA46" s="85">
        <v>0</v>
      </c>
      <c r="EB46" s="85">
        <v>0</v>
      </c>
      <c r="EC46" s="85">
        <v>0</v>
      </c>
      <c r="ED46" s="85">
        <f>ROUND((ED42+ED44)*10%,3)</f>
        <v>0.007</v>
      </c>
      <c r="EE46" s="85">
        <v>0</v>
      </c>
      <c r="EF46" s="85">
        <v>0</v>
      </c>
      <c r="EG46" s="85">
        <v>0</v>
      </c>
      <c r="EH46" s="85">
        <v>0</v>
      </c>
      <c r="EI46" s="85">
        <v>0</v>
      </c>
      <c r="EJ46" s="85">
        <v>0</v>
      </c>
      <c r="EK46" s="330">
        <v>0</v>
      </c>
      <c r="EL46" s="85">
        <v>0</v>
      </c>
      <c r="EM46" s="85">
        <v>0</v>
      </c>
      <c r="EN46" s="85">
        <v>0</v>
      </c>
      <c r="EO46" s="85">
        <v>0</v>
      </c>
      <c r="EP46" s="85">
        <v>0</v>
      </c>
      <c r="EQ46" s="85">
        <v>0</v>
      </c>
      <c r="ER46" s="85">
        <v>0</v>
      </c>
      <c r="ES46" s="85">
        <v>0</v>
      </c>
      <c r="ET46" s="85">
        <v>0</v>
      </c>
      <c r="EU46" s="85">
        <v>0</v>
      </c>
      <c r="EV46" s="85">
        <v>0</v>
      </c>
      <c r="EW46" s="85">
        <v>0</v>
      </c>
      <c r="EX46" s="85">
        <v>0</v>
      </c>
      <c r="EY46" s="330">
        <f>ROUND((EY42+EY44)*10%,3)</f>
        <v>0.005</v>
      </c>
      <c r="EZ46" s="85">
        <v>0</v>
      </c>
      <c r="FA46" s="85">
        <v>0</v>
      </c>
      <c r="FB46" s="85">
        <f>ROUND((FB42+FB44)*10%,3)</f>
        <v>0.007</v>
      </c>
      <c r="FC46" s="85">
        <v>0</v>
      </c>
      <c r="FD46" s="85">
        <v>0</v>
      </c>
      <c r="FE46" s="85">
        <v>0</v>
      </c>
      <c r="FF46" s="85">
        <f>ROUND((FF42+FF44)*10%,3)</f>
        <v>0.01</v>
      </c>
      <c r="FG46" s="85">
        <v>0</v>
      </c>
      <c r="FH46" s="85">
        <v>0</v>
      </c>
      <c r="FI46" s="85">
        <v>0</v>
      </c>
      <c r="FJ46" s="85">
        <v>0</v>
      </c>
      <c r="FK46" s="85">
        <f>ROUND((FK42+FK44)*10%,3)</f>
        <v>0.007</v>
      </c>
      <c r="FL46" s="85">
        <f>ROUND((FL42+FL44)*10%,3)</f>
        <v>0.007</v>
      </c>
      <c r="FM46" s="330">
        <v>0</v>
      </c>
      <c r="FN46" s="85">
        <v>0</v>
      </c>
      <c r="FO46" s="85">
        <v>0</v>
      </c>
      <c r="FP46" s="85">
        <v>0</v>
      </c>
      <c r="FQ46" s="85">
        <v>0</v>
      </c>
      <c r="FR46" s="85">
        <v>0</v>
      </c>
      <c r="FS46" s="85">
        <v>0</v>
      </c>
      <c r="FT46" s="85">
        <v>0</v>
      </c>
      <c r="FU46" s="85">
        <f>ROUND((FU42+FU44)*10%,3)</f>
        <v>0.007</v>
      </c>
      <c r="FV46" s="85">
        <v>0</v>
      </c>
      <c r="FW46" s="85">
        <v>0</v>
      </c>
      <c r="FX46" s="85">
        <v>0</v>
      </c>
      <c r="FY46" s="85">
        <v>0</v>
      </c>
      <c r="FZ46" s="85">
        <v>0</v>
      </c>
      <c r="GA46" s="330">
        <v>0</v>
      </c>
      <c r="GB46" s="85">
        <v>0</v>
      </c>
      <c r="GC46" s="85">
        <v>0</v>
      </c>
      <c r="GD46" s="85">
        <v>0</v>
      </c>
      <c r="GE46" s="85">
        <v>0</v>
      </c>
      <c r="GF46" s="85">
        <v>0</v>
      </c>
      <c r="GG46" s="85">
        <v>0</v>
      </c>
      <c r="GH46" s="85">
        <f>ROUND((GH42+GH44)*10%,3)</f>
        <v>0.008</v>
      </c>
      <c r="GI46" s="85">
        <v>0</v>
      </c>
      <c r="GJ46" s="85">
        <f>ROUND((GJ42+GJ44)*10%,3)</f>
        <v>0.007</v>
      </c>
      <c r="GK46" s="85">
        <v>0</v>
      </c>
      <c r="GL46" s="85">
        <v>0</v>
      </c>
      <c r="GM46" s="85">
        <v>0</v>
      </c>
      <c r="GN46" s="85">
        <f>ROUND((GN42+GN44)*10%,3)</f>
        <v>0.014</v>
      </c>
      <c r="GO46" s="330">
        <v>0</v>
      </c>
      <c r="GP46" s="85">
        <v>0</v>
      </c>
      <c r="GQ46" s="85">
        <v>0</v>
      </c>
      <c r="GR46" s="85">
        <v>0</v>
      </c>
      <c r="GS46" s="85">
        <v>0</v>
      </c>
      <c r="GT46" s="85">
        <v>0</v>
      </c>
      <c r="GU46" s="85">
        <v>0</v>
      </c>
      <c r="GV46" s="85">
        <v>0</v>
      </c>
      <c r="GW46" s="85">
        <f>ROUND((GW42+GW44)*10%,3)</f>
        <v>0.01</v>
      </c>
      <c r="GX46" s="85">
        <v>0</v>
      </c>
      <c r="GY46" s="85">
        <v>0</v>
      </c>
      <c r="GZ46" s="85">
        <v>0</v>
      </c>
      <c r="HA46" s="85">
        <v>0</v>
      </c>
      <c r="HB46" s="85">
        <v>0</v>
      </c>
      <c r="HC46" s="330">
        <v>0</v>
      </c>
      <c r="HD46" s="85">
        <v>0</v>
      </c>
      <c r="HE46" s="85">
        <v>0</v>
      </c>
      <c r="HF46" s="85">
        <v>0</v>
      </c>
      <c r="HG46" s="85">
        <v>0</v>
      </c>
      <c r="HH46" s="85">
        <v>0</v>
      </c>
      <c r="HI46" s="85">
        <v>0</v>
      </c>
      <c r="HJ46" s="85">
        <v>0</v>
      </c>
      <c r="HK46" s="85">
        <f>ROUND((HK42+HK44)*10%,3)</f>
        <v>0.01</v>
      </c>
      <c r="HL46" s="85">
        <f>ROUND((HL42+HL44)*10%,3)</f>
        <v>0.005</v>
      </c>
      <c r="HM46" s="85">
        <v>0</v>
      </c>
      <c r="HN46" s="85">
        <v>0</v>
      </c>
      <c r="HO46" s="85">
        <v>0</v>
      </c>
      <c r="HP46" s="85">
        <v>0</v>
      </c>
      <c r="HQ46" s="330">
        <v>0</v>
      </c>
      <c r="HR46" s="85">
        <v>0</v>
      </c>
      <c r="HS46" s="85">
        <v>0</v>
      </c>
      <c r="HT46" s="85">
        <v>0</v>
      </c>
      <c r="HU46" s="85">
        <v>0</v>
      </c>
      <c r="HV46" s="85">
        <v>0</v>
      </c>
      <c r="HW46" s="85">
        <v>0</v>
      </c>
      <c r="HX46" s="85">
        <f>ROUND((HX42+HX44)*10%,3)</f>
        <v>0.007</v>
      </c>
      <c r="HY46" s="85">
        <f>ROUND((HY42+HY44)*10%,3)</f>
        <v>0.007</v>
      </c>
      <c r="HZ46" s="85">
        <f>ROUND((HZ42+HZ44)*10%,3)</f>
        <v>0.007</v>
      </c>
      <c r="IA46" s="85">
        <v>0</v>
      </c>
      <c r="IB46" s="85">
        <v>0</v>
      </c>
      <c r="IC46" s="85">
        <f>ROUND((IC42+IC44)*10%,3)</f>
        <v>0.007</v>
      </c>
      <c r="ID46" s="85">
        <v>0</v>
      </c>
      <c r="IE46" s="330">
        <v>0</v>
      </c>
      <c r="IF46" s="85">
        <v>0</v>
      </c>
      <c r="IG46" s="85">
        <v>0</v>
      </c>
      <c r="IH46" s="85">
        <v>0</v>
      </c>
      <c r="II46" s="85">
        <v>0</v>
      </c>
      <c r="IJ46" s="85">
        <f>ROUND((IJ42+IJ44)*10%,3)</f>
        <v>0.016</v>
      </c>
      <c r="IK46" s="85">
        <v>0</v>
      </c>
      <c r="IL46" s="85">
        <v>0</v>
      </c>
      <c r="IM46" s="85">
        <v>0</v>
      </c>
      <c r="IN46" s="85">
        <v>0</v>
      </c>
      <c r="IO46" s="85">
        <v>0</v>
      </c>
      <c r="IP46" s="85">
        <f>ROUND((IP42+IP44)*10%,3)</f>
        <v>0.007</v>
      </c>
      <c r="IQ46" s="85">
        <v>0</v>
      </c>
      <c r="IR46" s="85">
        <v>0</v>
      </c>
      <c r="IS46" s="330">
        <v>0</v>
      </c>
      <c r="IT46" s="85">
        <v>0</v>
      </c>
      <c r="IU46" s="85">
        <v>0</v>
      </c>
      <c r="IV46" s="85">
        <v>0</v>
      </c>
    </row>
    <row r="47" spans="1:256" ht="26.25">
      <c r="A47" s="187" t="s">
        <v>824</v>
      </c>
      <c r="B47" s="93">
        <f>ROUND(SUM(B41:B46),3)</f>
        <v>-2.293</v>
      </c>
      <c r="C47" s="93">
        <f aca="true" t="shared" si="60" ref="C47:BN47">ROUND(SUM(C41:C46),3)</f>
        <v>-2.293</v>
      </c>
      <c r="D47" s="93">
        <f t="shared" si="60"/>
        <v>-2.265</v>
      </c>
      <c r="E47" s="93">
        <f t="shared" si="60"/>
        <v>-2.265</v>
      </c>
      <c r="F47" s="93">
        <f t="shared" si="60"/>
        <v>-2.243</v>
      </c>
      <c r="G47" s="93">
        <f t="shared" si="60"/>
        <v>-2.265</v>
      </c>
      <c r="H47" s="93">
        <f t="shared" si="60"/>
        <v>-2.243</v>
      </c>
      <c r="I47" s="93">
        <f t="shared" si="60"/>
        <v>-2.265</v>
      </c>
      <c r="J47" s="93">
        <f t="shared" si="60"/>
        <v>-2.232</v>
      </c>
      <c r="K47" s="93">
        <f t="shared" si="60"/>
        <v>0</v>
      </c>
      <c r="L47" s="93">
        <f t="shared" si="60"/>
        <v>-2.315</v>
      </c>
      <c r="M47" s="93">
        <f t="shared" si="60"/>
        <v>-2.243</v>
      </c>
      <c r="N47" s="93">
        <f t="shared" si="60"/>
        <v>-2.265</v>
      </c>
      <c r="O47" s="333">
        <f t="shared" si="60"/>
        <v>-2.265</v>
      </c>
      <c r="P47" s="93">
        <f t="shared" si="60"/>
        <v>0</v>
      </c>
      <c r="Q47" s="93">
        <f t="shared" si="60"/>
        <v>-2.265</v>
      </c>
      <c r="R47" s="93">
        <f t="shared" si="60"/>
        <v>-2.243</v>
      </c>
      <c r="S47" s="93">
        <f t="shared" si="60"/>
        <v>-2.221</v>
      </c>
      <c r="T47" s="93">
        <f t="shared" si="60"/>
        <v>-2.315</v>
      </c>
      <c r="U47" s="93">
        <f t="shared" si="60"/>
        <v>-2.265</v>
      </c>
      <c r="V47" s="93">
        <f t="shared" si="60"/>
        <v>-2.315</v>
      </c>
      <c r="W47" s="93">
        <f t="shared" si="60"/>
        <v>-2.243</v>
      </c>
      <c r="X47" s="93">
        <f t="shared" si="60"/>
        <v>-2.293</v>
      </c>
      <c r="Y47" s="93">
        <f t="shared" si="60"/>
        <v>0</v>
      </c>
      <c r="Z47" s="93">
        <f t="shared" si="60"/>
        <v>-2.243</v>
      </c>
      <c r="AA47" s="93">
        <f t="shared" si="60"/>
        <v>-2.265</v>
      </c>
      <c r="AB47" s="93">
        <f t="shared" si="60"/>
        <v>-2.221</v>
      </c>
      <c r="AC47" s="333">
        <f t="shared" si="60"/>
        <v>-2.243</v>
      </c>
      <c r="AD47" s="93">
        <f t="shared" si="60"/>
        <v>-2.293</v>
      </c>
      <c r="AE47" s="93">
        <f t="shared" si="60"/>
        <v>-2.243</v>
      </c>
      <c r="AF47" s="93">
        <f t="shared" si="60"/>
        <v>-2.265</v>
      </c>
      <c r="AG47" s="93">
        <f t="shared" si="60"/>
        <v>-2.265</v>
      </c>
      <c r="AH47" s="93">
        <f t="shared" si="60"/>
        <v>-2.232</v>
      </c>
      <c r="AI47" s="93">
        <f t="shared" si="60"/>
        <v>-2.243</v>
      </c>
      <c r="AJ47" s="93">
        <f t="shared" si="60"/>
        <v>-2.315</v>
      </c>
      <c r="AK47" s="93">
        <f t="shared" si="60"/>
        <v>-2.221</v>
      </c>
      <c r="AL47" s="93">
        <f t="shared" si="60"/>
        <v>-2.243</v>
      </c>
      <c r="AM47" s="93">
        <f t="shared" si="60"/>
        <v>-2.243</v>
      </c>
      <c r="AN47" s="93">
        <f t="shared" si="60"/>
        <v>-2.315</v>
      </c>
      <c r="AO47" s="93">
        <f t="shared" si="60"/>
        <v>-2.263</v>
      </c>
      <c r="AP47" s="93">
        <f t="shared" si="60"/>
        <v>-2.243</v>
      </c>
      <c r="AQ47" s="333">
        <f t="shared" si="60"/>
        <v>-2.315</v>
      </c>
      <c r="AR47" s="93">
        <f t="shared" si="60"/>
        <v>-2.144</v>
      </c>
      <c r="AS47" s="93">
        <f t="shared" si="60"/>
        <v>-2.243</v>
      </c>
      <c r="AT47" s="93">
        <f t="shared" si="60"/>
        <v>-2.315</v>
      </c>
      <c r="AU47" s="93">
        <f t="shared" si="60"/>
        <v>-2.265</v>
      </c>
      <c r="AV47" s="93">
        <f t="shared" si="60"/>
        <v>-2.315</v>
      </c>
      <c r="AW47" s="93">
        <f t="shared" si="60"/>
        <v>-2.315</v>
      </c>
      <c r="AX47" s="93">
        <f t="shared" si="60"/>
        <v>-2.265</v>
      </c>
      <c r="AY47" s="93">
        <f t="shared" si="60"/>
        <v>-2.315</v>
      </c>
      <c r="AZ47" s="93">
        <f t="shared" si="60"/>
        <v>-2.265</v>
      </c>
      <c r="BA47" s="93">
        <f t="shared" si="60"/>
        <v>-2.315</v>
      </c>
      <c r="BB47" s="93">
        <f t="shared" si="60"/>
        <v>-2.265</v>
      </c>
      <c r="BC47" s="93">
        <f t="shared" si="60"/>
        <v>-2.315</v>
      </c>
      <c r="BD47" s="93">
        <f t="shared" si="60"/>
        <v>-2.243</v>
      </c>
      <c r="BE47" s="333">
        <f t="shared" si="60"/>
        <v>-2.243</v>
      </c>
      <c r="BF47" s="93">
        <f t="shared" si="60"/>
        <v>-2.265</v>
      </c>
      <c r="BG47" s="93">
        <f t="shared" si="60"/>
        <v>-2.243</v>
      </c>
      <c r="BH47" s="93">
        <f t="shared" si="60"/>
        <v>-2.243</v>
      </c>
      <c r="BI47" s="93">
        <f t="shared" si="60"/>
        <v>-2.265</v>
      </c>
      <c r="BJ47" s="93">
        <f t="shared" si="60"/>
        <v>-2.265</v>
      </c>
      <c r="BK47" s="93">
        <f t="shared" si="60"/>
        <v>-2.243</v>
      </c>
      <c r="BL47" s="93">
        <f t="shared" si="60"/>
        <v>-2.243</v>
      </c>
      <c r="BM47" s="93">
        <f t="shared" si="60"/>
        <v>-2.293</v>
      </c>
      <c r="BN47" s="93">
        <f t="shared" si="60"/>
        <v>-2.232</v>
      </c>
      <c r="BO47" s="93">
        <f aca="true" t="shared" si="61" ref="BO47:DZ47">ROUND(SUM(BO41:BO46),3)</f>
        <v>-2.315</v>
      </c>
      <c r="BP47" s="93">
        <f t="shared" si="61"/>
        <v>-2.243</v>
      </c>
      <c r="BQ47" s="93">
        <f t="shared" si="61"/>
        <v>-2.243</v>
      </c>
      <c r="BR47" s="93">
        <f t="shared" si="61"/>
        <v>-2.293</v>
      </c>
      <c r="BS47" s="333">
        <f t="shared" si="61"/>
        <v>-2.265</v>
      </c>
      <c r="BT47" s="93">
        <f t="shared" si="61"/>
        <v>-2.315</v>
      </c>
      <c r="BU47" s="93">
        <f t="shared" si="61"/>
        <v>-2.265</v>
      </c>
      <c r="BV47" s="93">
        <f t="shared" si="61"/>
        <v>-2.315</v>
      </c>
      <c r="BW47" s="93">
        <f t="shared" si="61"/>
        <v>-2.265</v>
      </c>
      <c r="BX47" s="93">
        <f t="shared" si="61"/>
        <v>-2.243</v>
      </c>
      <c r="BY47" s="93">
        <f t="shared" si="61"/>
        <v>-2.315</v>
      </c>
      <c r="BZ47" s="93">
        <f t="shared" si="61"/>
        <v>-2.265</v>
      </c>
      <c r="CA47" s="93">
        <f t="shared" si="61"/>
        <v>-2.243</v>
      </c>
      <c r="CB47" s="93">
        <f t="shared" si="61"/>
        <v>-2.243</v>
      </c>
      <c r="CC47" s="93">
        <f t="shared" si="61"/>
        <v>-2.315</v>
      </c>
      <c r="CD47" s="93">
        <f t="shared" si="61"/>
        <v>0</v>
      </c>
      <c r="CE47" s="93">
        <f t="shared" si="61"/>
        <v>0</v>
      </c>
      <c r="CF47" s="93">
        <f t="shared" si="61"/>
        <v>-2.293</v>
      </c>
      <c r="CG47" s="333">
        <f t="shared" si="61"/>
        <v>-2.265</v>
      </c>
      <c r="CH47" s="93">
        <f t="shared" si="61"/>
        <v>-2.265</v>
      </c>
      <c r="CI47" s="93">
        <f t="shared" si="61"/>
        <v>-2.315</v>
      </c>
      <c r="CJ47" s="93">
        <f t="shared" si="61"/>
        <v>-2.265</v>
      </c>
      <c r="CK47" s="93">
        <f t="shared" si="61"/>
        <v>-2.265</v>
      </c>
      <c r="CL47" s="93">
        <f t="shared" si="61"/>
        <v>-2.265</v>
      </c>
      <c r="CM47" s="93">
        <f t="shared" si="61"/>
        <v>-2.243</v>
      </c>
      <c r="CN47" s="93">
        <f t="shared" si="61"/>
        <v>-2.243</v>
      </c>
      <c r="CO47" s="93">
        <f t="shared" si="61"/>
        <v>-2.243</v>
      </c>
      <c r="CP47" s="93">
        <f t="shared" si="61"/>
        <v>-2.265</v>
      </c>
      <c r="CQ47" s="93">
        <f t="shared" si="61"/>
        <v>-2.265</v>
      </c>
      <c r="CR47" s="93">
        <f t="shared" si="61"/>
        <v>-2.293</v>
      </c>
      <c r="CS47" s="93">
        <f t="shared" si="61"/>
        <v>-2.265</v>
      </c>
      <c r="CT47" s="93">
        <f t="shared" si="61"/>
        <v>-2.243</v>
      </c>
      <c r="CU47" s="333">
        <f t="shared" si="61"/>
        <v>-2.315</v>
      </c>
      <c r="CV47" s="93">
        <f t="shared" si="61"/>
        <v>-2.265</v>
      </c>
      <c r="CW47" s="93">
        <f t="shared" si="61"/>
        <v>-2.265</v>
      </c>
      <c r="CX47" s="93">
        <f t="shared" si="61"/>
        <v>-2.265</v>
      </c>
      <c r="CY47" s="93">
        <f t="shared" si="61"/>
        <v>-2.293</v>
      </c>
      <c r="CZ47" s="93">
        <f>ROUND(SUM(CZ41:CZ46),3)</f>
        <v>-2.26</v>
      </c>
      <c r="DA47" s="93">
        <f t="shared" si="61"/>
        <v>-2.243</v>
      </c>
      <c r="DB47" s="93">
        <f t="shared" si="61"/>
        <v>-2.243</v>
      </c>
      <c r="DC47" s="93">
        <f t="shared" si="61"/>
        <v>-2.315</v>
      </c>
      <c r="DD47" s="93">
        <f t="shared" si="61"/>
        <v>-2.315</v>
      </c>
      <c r="DE47" s="93">
        <f t="shared" si="61"/>
        <v>-2.243</v>
      </c>
      <c r="DF47" s="93">
        <f t="shared" si="61"/>
        <v>-2.243</v>
      </c>
      <c r="DG47" s="93">
        <f t="shared" si="61"/>
        <v>-2.315</v>
      </c>
      <c r="DH47" s="93">
        <f t="shared" si="61"/>
        <v>-2.265</v>
      </c>
      <c r="DI47" s="333">
        <f t="shared" si="61"/>
        <v>-2.265</v>
      </c>
      <c r="DJ47" s="379">
        <f t="shared" si="61"/>
        <v>-2.243</v>
      </c>
      <c r="DK47" s="93">
        <f t="shared" si="61"/>
        <v>-2.243</v>
      </c>
      <c r="DL47" s="93">
        <f t="shared" si="61"/>
        <v>-2.293</v>
      </c>
      <c r="DM47" s="93">
        <f t="shared" si="61"/>
        <v>-2.232</v>
      </c>
      <c r="DN47" s="93">
        <f t="shared" si="61"/>
        <v>-2.315</v>
      </c>
      <c r="DO47" s="93">
        <f t="shared" si="61"/>
        <v>-2.265</v>
      </c>
      <c r="DP47" s="93">
        <f t="shared" si="61"/>
        <v>-2.293</v>
      </c>
      <c r="DQ47" s="93">
        <f t="shared" si="61"/>
        <v>-2.315</v>
      </c>
      <c r="DR47" s="93">
        <f t="shared" si="61"/>
        <v>-2.293</v>
      </c>
      <c r="DS47" s="93">
        <f t="shared" si="61"/>
        <v>-2.21</v>
      </c>
      <c r="DT47" s="93">
        <f t="shared" si="61"/>
        <v>-2.315</v>
      </c>
      <c r="DU47" s="93">
        <f t="shared" si="61"/>
        <v>-2.265</v>
      </c>
      <c r="DV47" s="93">
        <f t="shared" si="61"/>
        <v>-2.243</v>
      </c>
      <c r="DW47" s="333">
        <f t="shared" si="61"/>
        <v>-2.236</v>
      </c>
      <c r="DX47" s="93">
        <f t="shared" si="61"/>
        <v>-2.188</v>
      </c>
      <c r="DY47" s="93">
        <f t="shared" si="61"/>
        <v>-2.243</v>
      </c>
      <c r="DZ47" s="93">
        <f t="shared" si="61"/>
        <v>-2.243</v>
      </c>
      <c r="EA47" s="93">
        <f aca="true" t="shared" si="62" ref="EA47:GL47">ROUND(SUM(EA41:EA46),3)</f>
        <v>-2.21</v>
      </c>
      <c r="EB47" s="93">
        <f t="shared" si="62"/>
        <v>-2.243</v>
      </c>
      <c r="EC47" s="93">
        <f t="shared" si="62"/>
        <v>-2.265</v>
      </c>
      <c r="ED47" s="93">
        <f t="shared" si="62"/>
        <v>-2.286</v>
      </c>
      <c r="EE47" s="93">
        <f t="shared" si="62"/>
        <v>-2.315</v>
      </c>
      <c r="EF47" s="93">
        <f t="shared" si="62"/>
        <v>-2.293</v>
      </c>
      <c r="EG47" s="93">
        <f t="shared" si="62"/>
        <v>-2.293</v>
      </c>
      <c r="EH47" s="93">
        <f t="shared" si="62"/>
        <v>-2.293</v>
      </c>
      <c r="EI47" s="93">
        <f t="shared" si="62"/>
        <v>-2.243</v>
      </c>
      <c r="EJ47" s="93">
        <f t="shared" si="62"/>
        <v>0</v>
      </c>
      <c r="EK47" s="333">
        <f t="shared" si="62"/>
        <v>-2.243</v>
      </c>
      <c r="EL47" s="93">
        <f t="shared" si="62"/>
        <v>-2.315</v>
      </c>
      <c r="EM47" s="93">
        <f t="shared" si="62"/>
        <v>-2.243</v>
      </c>
      <c r="EN47" s="93">
        <f t="shared" si="62"/>
        <v>-2.265</v>
      </c>
      <c r="EO47" s="93">
        <f t="shared" si="62"/>
        <v>-2.315</v>
      </c>
      <c r="EP47" s="93">
        <f t="shared" si="62"/>
        <v>-2.315</v>
      </c>
      <c r="EQ47" s="93">
        <f t="shared" si="62"/>
        <v>-2.243</v>
      </c>
      <c r="ER47" s="93">
        <f t="shared" si="62"/>
        <v>-2.265</v>
      </c>
      <c r="ES47" s="93">
        <f t="shared" si="62"/>
        <v>-2.293</v>
      </c>
      <c r="ET47" s="93">
        <f t="shared" si="62"/>
        <v>-2.243</v>
      </c>
      <c r="EU47" s="93">
        <f t="shared" si="62"/>
        <v>-2.243</v>
      </c>
      <c r="EV47" s="93">
        <f t="shared" si="62"/>
        <v>-2.315</v>
      </c>
      <c r="EW47" s="93">
        <f t="shared" si="62"/>
        <v>-2.265</v>
      </c>
      <c r="EX47" s="93">
        <f t="shared" si="62"/>
        <v>-2.243</v>
      </c>
      <c r="EY47" s="333">
        <f t="shared" si="62"/>
        <v>-2.31</v>
      </c>
      <c r="EZ47" s="93">
        <f t="shared" si="62"/>
        <v>-2.293</v>
      </c>
      <c r="FA47" s="93">
        <f t="shared" si="62"/>
        <v>-2.243</v>
      </c>
      <c r="FB47" s="93">
        <f t="shared" si="62"/>
        <v>-2.286</v>
      </c>
      <c r="FC47" s="93">
        <f t="shared" si="62"/>
        <v>-2.243</v>
      </c>
      <c r="FD47" s="93">
        <f t="shared" si="62"/>
        <v>-2.243</v>
      </c>
      <c r="FE47" s="93">
        <f t="shared" si="62"/>
        <v>-2.243</v>
      </c>
      <c r="FF47" s="93">
        <f t="shared" si="62"/>
        <v>-2.4</v>
      </c>
      <c r="FG47" s="93">
        <f t="shared" si="62"/>
        <v>-2.293</v>
      </c>
      <c r="FH47" s="93">
        <f t="shared" si="62"/>
        <v>-2.293</v>
      </c>
      <c r="FI47" s="93">
        <f t="shared" si="62"/>
        <v>-2.243</v>
      </c>
      <c r="FJ47" s="93">
        <f t="shared" si="62"/>
        <v>-2.243</v>
      </c>
      <c r="FK47" s="93">
        <f t="shared" si="62"/>
        <v>-2.286</v>
      </c>
      <c r="FL47" s="93">
        <f t="shared" si="62"/>
        <v>-2.236</v>
      </c>
      <c r="FM47" s="333">
        <f t="shared" si="62"/>
        <v>-2.265</v>
      </c>
      <c r="FN47" s="93">
        <f t="shared" si="62"/>
        <v>-2.293</v>
      </c>
      <c r="FO47" s="93">
        <f t="shared" si="62"/>
        <v>-2.315</v>
      </c>
      <c r="FP47" s="93">
        <f t="shared" si="62"/>
        <v>-2.315</v>
      </c>
      <c r="FQ47" s="93">
        <f t="shared" si="62"/>
        <v>-2.243</v>
      </c>
      <c r="FR47" s="93">
        <f t="shared" si="62"/>
        <v>-2.265</v>
      </c>
      <c r="FS47" s="93">
        <f t="shared" si="62"/>
        <v>-2.265</v>
      </c>
      <c r="FT47" s="93">
        <f t="shared" si="62"/>
        <v>-2.293</v>
      </c>
      <c r="FU47" s="93">
        <f t="shared" si="62"/>
        <v>-2.286</v>
      </c>
      <c r="FV47" s="93">
        <f t="shared" si="62"/>
        <v>-2.293</v>
      </c>
      <c r="FW47" s="93">
        <f t="shared" si="62"/>
        <v>-2.243</v>
      </c>
      <c r="FX47" s="93">
        <f t="shared" si="62"/>
        <v>-2.243</v>
      </c>
      <c r="FY47" s="93">
        <f t="shared" si="62"/>
        <v>-2.243</v>
      </c>
      <c r="FZ47" s="93">
        <f t="shared" si="62"/>
        <v>-2.243</v>
      </c>
      <c r="GA47" s="333">
        <f t="shared" si="62"/>
        <v>-2.293</v>
      </c>
      <c r="GB47" s="93">
        <f t="shared" si="62"/>
        <v>-2.232</v>
      </c>
      <c r="GC47" s="93">
        <f t="shared" si="62"/>
        <v>-2.265</v>
      </c>
      <c r="GD47" s="93">
        <f t="shared" si="62"/>
        <v>-2.293</v>
      </c>
      <c r="GE47" s="93">
        <f t="shared" si="62"/>
        <v>-2.243</v>
      </c>
      <c r="GF47" s="93">
        <f t="shared" si="62"/>
        <v>-2.243</v>
      </c>
      <c r="GG47" s="93">
        <f t="shared" si="62"/>
        <v>-2.293</v>
      </c>
      <c r="GH47" s="93">
        <f t="shared" si="62"/>
        <v>-2.224</v>
      </c>
      <c r="GI47" s="93">
        <f t="shared" si="62"/>
        <v>-2.243</v>
      </c>
      <c r="GJ47" s="93">
        <f t="shared" si="62"/>
        <v>-2.286</v>
      </c>
      <c r="GK47" s="93">
        <f t="shared" si="62"/>
        <v>-2.243</v>
      </c>
      <c r="GL47" s="93">
        <f t="shared" si="62"/>
        <v>-2.243</v>
      </c>
      <c r="GM47" s="93">
        <f aca="true" t="shared" si="63" ref="GM47:IV47">ROUND(SUM(GM41:GM46),3)</f>
        <v>-2.243</v>
      </c>
      <c r="GN47" s="93">
        <f t="shared" si="63"/>
        <v>-2.152</v>
      </c>
      <c r="GO47" s="333">
        <f t="shared" si="63"/>
        <v>-2.293</v>
      </c>
      <c r="GP47" s="93">
        <f t="shared" si="63"/>
        <v>-2.232</v>
      </c>
      <c r="GQ47" s="93">
        <f t="shared" si="63"/>
        <v>-2.243</v>
      </c>
      <c r="GR47" s="93">
        <f t="shared" si="63"/>
        <v>-2.243</v>
      </c>
      <c r="GS47" s="93">
        <f t="shared" si="63"/>
        <v>-2.243</v>
      </c>
      <c r="GT47" s="93">
        <f t="shared" si="63"/>
        <v>-2.243</v>
      </c>
      <c r="GU47" s="93">
        <f t="shared" si="63"/>
        <v>-2.271</v>
      </c>
      <c r="GV47" s="93">
        <f t="shared" si="63"/>
        <v>-2.243</v>
      </c>
      <c r="GW47" s="93">
        <f t="shared" si="63"/>
        <v>-2.25</v>
      </c>
      <c r="GX47" s="93">
        <f t="shared" si="63"/>
        <v>-2.293</v>
      </c>
      <c r="GY47" s="93">
        <f t="shared" si="63"/>
        <v>-2.293</v>
      </c>
      <c r="GZ47" s="93">
        <f t="shared" si="63"/>
        <v>-2.243</v>
      </c>
      <c r="HA47" s="93">
        <f t="shared" si="63"/>
        <v>-2.221</v>
      </c>
      <c r="HB47" s="93">
        <f t="shared" si="63"/>
        <v>-2.265</v>
      </c>
      <c r="HC47" s="333">
        <f t="shared" si="63"/>
        <v>-2.243</v>
      </c>
      <c r="HD47" s="93">
        <f t="shared" si="63"/>
        <v>-2.243</v>
      </c>
      <c r="HE47" s="93">
        <f t="shared" si="63"/>
        <v>-2.243</v>
      </c>
      <c r="HF47" s="93">
        <f t="shared" si="63"/>
        <v>-2.243</v>
      </c>
      <c r="HG47" s="93">
        <f t="shared" si="63"/>
        <v>-2.293</v>
      </c>
      <c r="HH47" s="93">
        <f t="shared" si="63"/>
        <v>-2.315</v>
      </c>
      <c r="HI47" s="93">
        <f t="shared" si="63"/>
        <v>-2.243</v>
      </c>
      <c r="HJ47" s="93">
        <f t="shared" si="63"/>
        <v>-2.243</v>
      </c>
      <c r="HK47" s="93">
        <f t="shared" si="63"/>
        <v>-2.25</v>
      </c>
      <c r="HL47" s="93">
        <f t="shared" si="63"/>
        <v>-2.31</v>
      </c>
      <c r="HM47" s="93">
        <f t="shared" si="63"/>
        <v>-2.293</v>
      </c>
      <c r="HN47" s="93">
        <f t="shared" si="63"/>
        <v>-2.293</v>
      </c>
      <c r="HO47" s="93">
        <f t="shared" si="63"/>
        <v>-2.315</v>
      </c>
      <c r="HP47" s="93">
        <f t="shared" si="63"/>
        <v>-2.243</v>
      </c>
      <c r="HQ47" s="333">
        <f t="shared" si="63"/>
        <v>-2.243</v>
      </c>
      <c r="HR47" s="93">
        <f t="shared" si="63"/>
        <v>-2.21</v>
      </c>
      <c r="HS47" s="93">
        <f t="shared" si="63"/>
        <v>-2.243</v>
      </c>
      <c r="HT47" s="93">
        <f t="shared" si="63"/>
        <v>-2.293</v>
      </c>
      <c r="HU47" s="93">
        <f t="shared" si="63"/>
        <v>-2.243</v>
      </c>
      <c r="HV47" s="93">
        <f t="shared" si="63"/>
        <v>-2.243</v>
      </c>
      <c r="HW47" s="93">
        <f t="shared" si="63"/>
        <v>-2.243</v>
      </c>
      <c r="HX47" s="93">
        <f t="shared" si="63"/>
        <v>-2.286</v>
      </c>
      <c r="HY47" s="93">
        <f t="shared" si="63"/>
        <v>-2.236</v>
      </c>
      <c r="HZ47" s="93">
        <f t="shared" si="63"/>
        <v>-2.236</v>
      </c>
      <c r="IA47" s="93">
        <f t="shared" si="63"/>
        <v>-2.293</v>
      </c>
      <c r="IB47" s="93">
        <f t="shared" si="63"/>
        <v>-2.243</v>
      </c>
      <c r="IC47" s="93">
        <f t="shared" si="63"/>
        <v>-2.286</v>
      </c>
      <c r="ID47" s="93">
        <f t="shared" si="63"/>
        <v>-2.243</v>
      </c>
      <c r="IE47" s="333">
        <f t="shared" si="63"/>
        <v>-2.243</v>
      </c>
      <c r="IF47" s="93">
        <f t="shared" si="63"/>
        <v>-2.243</v>
      </c>
      <c r="IG47" s="93">
        <f t="shared" si="63"/>
        <v>-2.243</v>
      </c>
      <c r="IH47" s="93">
        <f t="shared" si="63"/>
        <v>-2.243</v>
      </c>
      <c r="II47" s="93">
        <f t="shared" si="63"/>
        <v>-2.243</v>
      </c>
      <c r="IJ47" s="93">
        <f t="shared" si="63"/>
        <v>-2.128</v>
      </c>
      <c r="IK47" s="93">
        <f t="shared" si="63"/>
        <v>-2.243</v>
      </c>
      <c r="IL47" s="93">
        <f t="shared" si="63"/>
        <v>-2.243</v>
      </c>
      <c r="IM47" s="93">
        <f t="shared" si="63"/>
        <v>-2.243</v>
      </c>
      <c r="IN47" s="93">
        <f t="shared" si="63"/>
        <v>-2.243</v>
      </c>
      <c r="IO47" s="93">
        <f t="shared" si="63"/>
        <v>-2.243</v>
      </c>
      <c r="IP47" s="93">
        <f t="shared" si="63"/>
        <v>-2.286</v>
      </c>
      <c r="IQ47" s="93">
        <f t="shared" si="63"/>
        <v>-2.293</v>
      </c>
      <c r="IR47" s="93">
        <f t="shared" si="63"/>
        <v>-2.193</v>
      </c>
      <c r="IS47" s="333">
        <f t="shared" si="63"/>
        <v>-2.243</v>
      </c>
      <c r="IT47" s="93">
        <f t="shared" si="63"/>
        <v>-2.315</v>
      </c>
      <c r="IU47" s="93">
        <f t="shared" si="63"/>
        <v>-2.293</v>
      </c>
      <c r="IV47" s="93">
        <f t="shared" si="63"/>
        <v>-2.243</v>
      </c>
    </row>
    <row r="48" spans="1:256" ht="26.25">
      <c r="A48" s="187" t="s">
        <v>825</v>
      </c>
      <c r="B48" s="87">
        <f>-B41*10%</f>
        <v>0.23700000000000002</v>
      </c>
      <c r="C48" s="87">
        <f aca="true" t="shared" si="64" ref="C48:BN48">-C41*10%</f>
        <v>0.23700000000000002</v>
      </c>
      <c r="D48" s="87">
        <f t="shared" si="64"/>
        <v>0.23700000000000002</v>
      </c>
      <c r="E48" s="87">
        <f t="shared" si="64"/>
        <v>0.23700000000000002</v>
      </c>
      <c r="F48" s="87">
        <f t="shared" si="64"/>
        <v>0.23700000000000002</v>
      </c>
      <c r="G48" s="87">
        <f t="shared" si="64"/>
        <v>0.23700000000000002</v>
      </c>
      <c r="H48" s="87">
        <f t="shared" si="64"/>
        <v>0.23700000000000002</v>
      </c>
      <c r="I48" s="87">
        <f t="shared" si="64"/>
        <v>0.23700000000000002</v>
      </c>
      <c r="J48" s="87">
        <f t="shared" si="64"/>
        <v>0.23700000000000002</v>
      </c>
      <c r="K48" s="87">
        <f t="shared" si="64"/>
        <v>0</v>
      </c>
      <c r="L48" s="87">
        <f t="shared" si="64"/>
        <v>0.23700000000000002</v>
      </c>
      <c r="M48" s="87">
        <f t="shared" si="64"/>
        <v>0.23700000000000002</v>
      </c>
      <c r="N48" s="87">
        <f t="shared" si="64"/>
        <v>0.23700000000000002</v>
      </c>
      <c r="O48" s="327">
        <f t="shared" si="64"/>
        <v>0.23700000000000002</v>
      </c>
      <c r="P48" s="87">
        <f t="shared" si="64"/>
        <v>0</v>
      </c>
      <c r="Q48" s="87">
        <f t="shared" si="64"/>
        <v>0.23700000000000002</v>
      </c>
      <c r="R48" s="87">
        <f t="shared" si="64"/>
        <v>0.23700000000000002</v>
      </c>
      <c r="S48" s="87">
        <f t="shared" si="64"/>
        <v>0.23700000000000002</v>
      </c>
      <c r="T48" s="87">
        <f t="shared" si="64"/>
        <v>0.23700000000000002</v>
      </c>
      <c r="U48" s="87">
        <f t="shared" si="64"/>
        <v>0.23700000000000002</v>
      </c>
      <c r="V48" s="87">
        <f t="shared" si="64"/>
        <v>0.23700000000000002</v>
      </c>
      <c r="W48" s="87">
        <f t="shared" si="64"/>
        <v>0.23700000000000002</v>
      </c>
      <c r="X48" s="87">
        <f t="shared" si="64"/>
        <v>0.23700000000000002</v>
      </c>
      <c r="Y48" s="87">
        <f t="shared" si="64"/>
        <v>0</v>
      </c>
      <c r="Z48" s="87">
        <f t="shared" si="64"/>
        <v>0.23700000000000002</v>
      </c>
      <c r="AA48" s="87">
        <f t="shared" si="64"/>
        <v>0.23700000000000002</v>
      </c>
      <c r="AB48" s="87">
        <f t="shared" si="64"/>
        <v>0.23700000000000002</v>
      </c>
      <c r="AC48" s="327">
        <f t="shared" si="64"/>
        <v>0.23700000000000002</v>
      </c>
      <c r="AD48" s="87">
        <f t="shared" si="64"/>
        <v>0.23700000000000002</v>
      </c>
      <c r="AE48" s="87">
        <f t="shared" si="64"/>
        <v>0.23700000000000002</v>
      </c>
      <c r="AF48" s="87">
        <f t="shared" si="64"/>
        <v>0.23700000000000002</v>
      </c>
      <c r="AG48" s="87">
        <f t="shared" si="64"/>
        <v>0.23700000000000002</v>
      </c>
      <c r="AH48" s="87">
        <f t="shared" si="64"/>
        <v>0.23700000000000002</v>
      </c>
      <c r="AI48" s="87">
        <f t="shared" si="64"/>
        <v>0.23700000000000002</v>
      </c>
      <c r="AJ48" s="87">
        <f t="shared" si="64"/>
        <v>0.23700000000000002</v>
      </c>
      <c r="AK48" s="87">
        <f t="shared" si="64"/>
        <v>0.23700000000000002</v>
      </c>
      <c r="AL48" s="87">
        <f t="shared" si="64"/>
        <v>0.23700000000000002</v>
      </c>
      <c r="AM48" s="87">
        <f t="shared" si="64"/>
        <v>0.23700000000000002</v>
      </c>
      <c r="AN48" s="87">
        <f t="shared" si="64"/>
        <v>0.23700000000000002</v>
      </c>
      <c r="AO48" s="87">
        <f t="shared" si="64"/>
        <v>0.23700000000000002</v>
      </c>
      <c r="AP48" s="87">
        <f t="shared" si="64"/>
        <v>0.23700000000000002</v>
      </c>
      <c r="AQ48" s="327">
        <f t="shared" si="64"/>
        <v>0.23700000000000002</v>
      </c>
      <c r="AR48" s="87">
        <f t="shared" si="64"/>
        <v>0.23700000000000002</v>
      </c>
      <c r="AS48" s="87">
        <f t="shared" si="64"/>
        <v>0.23700000000000002</v>
      </c>
      <c r="AT48" s="87">
        <f t="shared" si="64"/>
        <v>0.23700000000000002</v>
      </c>
      <c r="AU48" s="87">
        <f t="shared" si="64"/>
        <v>0.23700000000000002</v>
      </c>
      <c r="AV48" s="87">
        <f t="shared" si="64"/>
        <v>0.23700000000000002</v>
      </c>
      <c r="AW48" s="87">
        <f t="shared" si="64"/>
        <v>0.23700000000000002</v>
      </c>
      <c r="AX48" s="87">
        <f t="shared" si="64"/>
        <v>0.23700000000000002</v>
      </c>
      <c r="AY48" s="87">
        <f t="shared" si="64"/>
        <v>0.23700000000000002</v>
      </c>
      <c r="AZ48" s="87">
        <f t="shared" si="64"/>
        <v>0.23700000000000002</v>
      </c>
      <c r="BA48" s="87">
        <f t="shared" si="64"/>
        <v>0.23700000000000002</v>
      </c>
      <c r="BB48" s="87">
        <f t="shared" si="64"/>
        <v>0.23700000000000002</v>
      </c>
      <c r="BC48" s="87">
        <f t="shared" si="64"/>
        <v>0.23700000000000002</v>
      </c>
      <c r="BD48" s="87">
        <f t="shared" si="64"/>
        <v>0.23700000000000002</v>
      </c>
      <c r="BE48" s="327">
        <f t="shared" si="64"/>
        <v>0.23700000000000002</v>
      </c>
      <c r="BF48" s="87">
        <f t="shared" si="64"/>
        <v>0.23700000000000002</v>
      </c>
      <c r="BG48" s="87">
        <f t="shared" si="64"/>
        <v>0.23700000000000002</v>
      </c>
      <c r="BH48" s="87">
        <f t="shared" si="64"/>
        <v>0.23700000000000002</v>
      </c>
      <c r="BI48" s="87">
        <f t="shared" si="64"/>
        <v>0.23700000000000002</v>
      </c>
      <c r="BJ48" s="87">
        <f t="shared" si="64"/>
        <v>0.23700000000000002</v>
      </c>
      <c r="BK48" s="87">
        <f t="shared" si="64"/>
        <v>0.23700000000000002</v>
      </c>
      <c r="BL48" s="87">
        <f t="shared" si="64"/>
        <v>0.23700000000000002</v>
      </c>
      <c r="BM48" s="87">
        <f t="shared" si="64"/>
        <v>0.23700000000000002</v>
      </c>
      <c r="BN48" s="87">
        <f t="shared" si="64"/>
        <v>0.23700000000000002</v>
      </c>
      <c r="BO48" s="87">
        <f aca="true" t="shared" si="65" ref="BO48:DZ48">-BO41*10%</f>
        <v>0.23700000000000002</v>
      </c>
      <c r="BP48" s="87">
        <f t="shared" si="65"/>
        <v>0.23700000000000002</v>
      </c>
      <c r="BQ48" s="87">
        <f t="shared" si="65"/>
        <v>0.23700000000000002</v>
      </c>
      <c r="BR48" s="87">
        <f t="shared" si="65"/>
        <v>0.23700000000000002</v>
      </c>
      <c r="BS48" s="327">
        <f t="shared" si="65"/>
        <v>0.23700000000000002</v>
      </c>
      <c r="BT48" s="87">
        <f t="shared" si="65"/>
        <v>0.23700000000000002</v>
      </c>
      <c r="BU48" s="87">
        <f t="shared" si="65"/>
        <v>0.23700000000000002</v>
      </c>
      <c r="BV48" s="87">
        <f t="shared" si="65"/>
        <v>0.23700000000000002</v>
      </c>
      <c r="BW48" s="87">
        <f t="shared" si="65"/>
        <v>0.23700000000000002</v>
      </c>
      <c r="BX48" s="87">
        <f t="shared" si="65"/>
        <v>0.23700000000000002</v>
      </c>
      <c r="BY48" s="87">
        <f t="shared" si="65"/>
        <v>0.23700000000000002</v>
      </c>
      <c r="BZ48" s="87">
        <f t="shared" si="65"/>
        <v>0.23700000000000002</v>
      </c>
      <c r="CA48" s="87">
        <f t="shared" si="65"/>
        <v>0.23700000000000002</v>
      </c>
      <c r="CB48" s="87">
        <f t="shared" si="65"/>
        <v>0.23700000000000002</v>
      </c>
      <c r="CC48" s="87">
        <f t="shared" si="65"/>
        <v>0.23700000000000002</v>
      </c>
      <c r="CD48" s="87">
        <f t="shared" si="65"/>
        <v>0</v>
      </c>
      <c r="CE48" s="87">
        <f t="shared" si="65"/>
        <v>0</v>
      </c>
      <c r="CF48" s="87">
        <f t="shared" si="65"/>
        <v>0.23700000000000002</v>
      </c>
      <c r="CG48" s="327">
        <f t="shared" si="65"/>
        <v>0.23700000000000002</v>
      </c>
      <c r="CH48" s="87">
        <f t="shared" si="65"/>
        <v>0.23700000000000002</v>
      </c>
      <c r="CI48" s="87">
        <f t="shared" si="65"/>
        <v>0.23700000000000002</v>
      </c>
      <c r="CJ48" s="87">
        <f t="shared" si="65"/>
        <v>0.23700000000000002</v>
      </c>
      <c r="CK48" s="87">
        <f t="shared" si="65"/>
        <v>0.23700000000000002</v>
      </c>
      <c r="CL48" s="87">
        <f t="shared" si="65"/>
        <v>0.23700000000000002</v>
      </c>
      <c r="CM48" s="87">
        <f t="shared" si="65"/>
        <v>0.23700000000000002</v>
      </c>
      <c r="CN48" s="87">
        <f t="shared" si="65"/>
        <v>0.23700000000000002</v>
      </c>
      <c r="CO48" s="87">
        <f t="shared" si="65"/>
        <v>0.23700000000000002</v>
      </c>
      <c r="CP48" s="87">
        <f t="shared" si="65"/>
        <v>0.23700000000000002</v>
      </c>
      <c r="CQ48" s="87">
        <f t="shared" si="65"/>
        <v>0.23700000000000002</v>
      </c>
      <c r="CR48" s="87">
        <f t="shared" si="65"/>
        <v>0.23700000000000002</v>
      </c>
      <c r="CS48" s="87">
        <f t="shared" si="65"/>
        <v>0.23700000000000002</v>
      </c>
      <c r="CT48" s="87">
        <f t="shared" si="65"/>
        <v>0.23700000000000002</v>
      </c>
      <c r="CU48" s="327">
        <f t="shared" si="65"/>
        <v>0.23700000000000002</v>
      </c>
      <c r="CV48" s="87">
        <f t="shared" si="65"/>
        <v>0.23700000000000002</v>
      </c>
      <c r="CW48" s="87">
        <f t="shared" si="65"/>
        <v>0.23700000000000002</v>
      </c>
      <c r="CX48" s="87">
        <f t="shared" si="65"/>
        <v>0.23700000000000002</v>
      </c>
      <c r="CY48" s="87">
        <f t="shared" si="65"/>
        <v>0.23700000000000002</v>
      </c>
      <c r="CZ48" s="87">
        <f>-CZ41*10%</f>
        <v>0.23700000000000002</v>
      </c>
      <c r="DA48" s="87">
        <f t="shared" si="65"/>
        <v>0.23700000000000002</v>
      </c>
      <c r="DB48" s="87">
        <f t="shared" si="65"/>
        <v>0.23700000000000002</v>
      </c>
      <c r="DC48" s="87">
        <f t="shared" si="65"/>
        <v>0.23700000000000002</v>
      </c>
      <c r="DD48" s="87">
        <f t="shared" si="65"/>
        <v>0.23700000000000002</v>
      </c>
      <c r="DE48" s="87">
        <f t="shared" si="65"/>
        <v>0.23700000000000002</v>
      </c>
      <c r="DF48" s="87">
        <f t="shared" si="65"/>
        <v>0.23700000000000002</v>
      </c>
      <c r="DG48" s="87">
        <f t="shared" si="65"/>
        <v>0.23700000000000002</v>
      </c>
      <c r="DH48" s="87">
        <f t="shared" si="65"/>
        <v>0.23700000000000002</v>
      </c>
      <c r="DI48" s="327">
        <f t="shared" si="65"/>
        <v>0.23700000000000002</v>
      </c>
      <c r="DJ48" s="375">
        <f t="shared" si="65"/>
        <v>0.23700000000000002</v>
      </c>
      <c r="DK48" s="87">
        <f t="shared" si="65"/>
        <v>0.23700000000000002</v>
      </c>
      <c r="DL48" s="87">
        <f t="shared" si="65"/>
        <v>0.23700000000000002</v>
      </c>
      <c r="DM48" s="87">
        <f t="shared" si="65"/>
        <v>0.23700000000000002</v>
      </c>
      <c r="DN48" s="87">
        <f t="shared" si="65"/>
        <v>0.23700000000000002</v>
      </c>
      <c r="DO48" s="87">
        <f t="shared" si="65"/>
        <v>0.23700000000000002</v>
      </c>
      <c r="DP48" s="87">
        <f t="shared" si="65"/>
        <v>0.23700000000000002</v>
      </c>
      <c r="DQ48" s="87">
        <f t="shared" si="65"/>
        <v>0.23700000000000002</v>
      </c>
      <c r="DR48" s="87">
        <f t="shared" si="65"/>
        <v>0.23700000000000002</v>
      </c>
      <c r="DS48" s="87">
        <f t="shared" si="65"/>
        <v>0.23700000000000002</v>
      </c>
      <c r="DT48" s="87">
        <f t="shared" si="65"/>
        <v>0.23700000000000002</v>
      </c>
      <c r="DU48" s="87">
        <f t="shared" si="65"/>
        <v>0.23700000000000002</v>
      </c>
      <c r="DV48" s="87">
        <f t="shared" si="65"/>
        <v>0.23700000000000002</v>
      </c>
      <c r="DW48" s="327">
        <f t="shared" si="65"/>
        <v>0.23700000000000002</v>
      </c>
      <c r="DX48" s="87">
        <f t="shared" si="65"/>
        <v>0.23700000000000002</v>
      </c>
      <c r="DY48" s="87">
        <f t="shared" si="65"/>
        <v>0.23700000000000002</v>
      </c>
      <c r="DZ48" s="87">
        <f t="shared" si="65"/>
        <v>0.23700000000000002</v>
      </c>
      <c r="EA48" s="87">
        <f aca="true" t="shared" si="66" ref="EA48:GL48">-EA41*10%</f>
        <v>0.23700000000000002</v>
      </c>
      <c r="EB48" s="87">
        <f t="shared" si="66"/>
        <v>0.23700000000000002</v>
      </c>
      <c r="EC48" s="87">
        <f t="shared" si="66"/>
        <v>0.23700000000000002</v>
      </c>
      <c r="ED48" s="87">
        <f t="shared" si="66"/>
        <v>0.23700000000000002</v>
      </c>
      <c r="EE48" s="87">
        <f t="shared" si="66"/>
        <v>0.23700000000000002</v>
      </c>
      <c r="EF48" s="87">
        <f t="shared" si="66"/>
        <v>0.23700000000000002</v>
      </c>
      <c r="EG48" s="87">
        <f t="shared" si="66"/>
        <v>0.23700000000000002</v>
      </c>
      <c r="EH48" s="87">
        <f t="shared" si="66"/>
        <v>0.23700000000000002</v>
      </c>
      <c r="EI48" s="87">
        <f t="shared" si="66"/>
        <v>0.23700000000000002</v>
      </c>
      <c r="EJ48" s="87">
        <f t="shared" si="66"/>
        <v>0</v>
      </c>
      <c r="EK48" s="327">
        <f t="shared" si="66"/>
        <v>0.23700000000000002</v>
      </c>
      <c r="EL48" s="87">
        <f t="shared" si="66"/>
        <v>0.23700000000000002</v>
      </c>
      <c r="EM48" s="87">
        <f t="shared" si="66"/>
        <v>0.23700000000000002</v>
      </c>
      <c r="EN48" s="87">
        <f t="shared" si="66"/>
        <v>0.23700000000000002</v>
      </c>
      <c r="EO48" s="87">
        <f t="shared" si="66"/>
        <v>0.23700000000000002</v>
      </c>
      <c r="EP48" s="87">
        <f t="shared" si="66"/>
        <v>0.23700000000000002</v>
      </c>
      <c r="EQ48" s="87">
        <f t="shared" si="66"/>
        <v>0.23700000000000002</v>
      </c>
      <c r="ER48" s="87">
        <f t="shared" si="66"/>
        <v>0.23700000000000002</v>
      </c>
      <c r="ES48" s="87">
        <f t="shared" si="66"/>
        <v>0.23700000000000002</v>
      </c>
      <c r="ET48" s="87">
        <f t="shared" si="66"/>
        <v>0.23700000000000002</v>
      </c>
      <c r="EU48" s="87">
        <f t="shared" si="66"/>
        <v>0.23700000000000002</v>
      </c>
      <c r="EV48" s="87">
        <f t="shared" si="66"/>
        <v>0.23700000000000002</v>
      </c>
      <c r="EW48" s="87">
        <f t="shared" si="66"/>
        <v>0.23700000000000002</v>
      </c>
      <c r="EX48" s="87">
        <f t="shared" si="66"/>
        <v>0.23700000000000002</v>
      </c>
      <c r="EY48" s="327">
        <f t="shared" si="66"/>
        <v>0.23700000000000002</v>
      </c>
      <c r="EZ48" s="87">
        <f t="shared" si="66"/>
        <v>0.23700000000000002</v>
      </c>
      <c r="FA48" s="87">
        <f t="shared" si="66"/>
        <v>0.23700000000000002</v>
      </c>
      <c r="FB48" s="87">
        <f t="shared" si="66"/>
        <v>0.23700000000000002</v>
      </c>
      <c r="FC48" s="87">
        <f t="shared" si="66"/>
        <v>0.23700000000000002</v>
      </c>
      <c r="FD48" s="87">
        <f t="shared" si="66"/>
        <v>0.23700000000000002</v>
      </c>
      <c r="FE48" s="87">
        <f t="shared" si="66"/>
        <v>0.23700000000000002</v>
      </c>
      <c r="FF48" s="87">
        <f t="shared" si="66"/>
        <v>0.23700000000000002</v>
      </c>
      <c r="FG48" s="87">
        <f t="shared" si="66"/>
        <v>0.23700000000000002</v>
      </c>
      <c r="FH48" s="87">
        <f t="shared" si="66"/>
        <v>0.23700000000000002</v>
      </c>
      <c r="FI48" s="87">
        <f t="shared" si="66"/>
        <v>0.23700000000000002</v>
      </c>
      <c r="FJ48" s="87">
        <f t="shared" si="66"/>
        <v>0.23700000000000002</v>
      </c>
      <c r="FK48" s="87">
        <f t="shared" si="66"/>
        <v>0.23700000000000002</v>
      </c>
      <c r="FL48" s="87">
        <f t="shared" si="66"/>
        <v>0.23700000000000002</v>
      </c>
      <c r="FM48" s="327">
        <f t="shared" si="66"/>
        <v>0.23700000000000002</v>
      </c>
      <c r="FN48" s="87">
        <f t="shared" si="66"/>
        <v>0.23700000000000002</v>
      </c>
      <c r="FO48" s="87">
        <f t="shared" si="66"/>
        <v>0.23700000000000002</v>
      </c>
      <c r="FP48" s="87">
        <f t="shared" si="66"/>
        <v>0.23700000000000002</v>
      </c>
      <c r="FQ48" s="87">
        <f t="shared" si="66"/>
        <v>0.23700000000000002</v>
      </c>
      <c r="FR48" s="87">
        <f t="shared" si="66"/>
        <v>0.23700000000000002</v>
      </c>
      <c r="FS48" s="87">
        <f t="shared" si="66"/>
        <v>0.23700000000000002</v>
      </c>
      <c r="FT48" s="87">
        <f t="shared" si="66"/>
        <v>0.23700000000000002</v>
      </c>
      <c r="FU48" s="87">
        <f t="shared" si="66"/>
        <v>0.23700000000000002</v>
      </c>
      <c r="FV48" s="87">
        <f t="shared" si="66"/>
        <v>0.23700000000000002</v>
      </c>
      <c r="FW48" s="87">
        <f t="shared" si="66"/>
        <v>0.23700000000000002</v>
      </c>
      <c r="FX48" s="87">
        <f t="shared" si="66"/>
        <v>0.23700000000000002</v>
      </c>
      <c r="FY48" s="87">
        <f t="shared" si="66"/>
        <v>0.23700000000000002</v>
      </c>
      <c r="FZ48" s="87">
        <f t="shared" si="66"/>
        <v>0.23700000000000002</v>
      </c>
      <c r="GA48" s="327">
        <f t="shared" si="66"/>
        <v>0.23700000000000002</v>
      </c>
      <c r="GB48" s="87">
        <f t="shared" si="66"/>
        <v>0.23700000000000002</v>
      </c>
      <c r="GC48" s="87">
        <f t="shared" si="66"/>
        <v>0.23700000000000002</v>
      </c>
      <c r="GD48" s="87">
        <f t="shared" si="66"/>
        <v>0.23700000000000002</v>
      </c>
      <c r="GE48" s="87">
        <f t="shared" si="66"/>
        <v>0.23700000000000002</v>
      </c>
      <c r="GF48" s="87">
        <f t="shared" si="66"/>
        <v>0.23700000000000002</v>
      </c>
      <c r="GG48" s="87">
        <f t="shared" si="66"/>
        <v>0.23700000000000002</v>
      </c>
      <c r="GH48" s="87">
        <f t="shared" si="66"/>
        <v>0.23700000000000002</v>
      </c>
      <c r="GI48" s="87">
        <f t="shared" si="66"/>
        <v>0.23700000000000002</v>
      </c>
      <c r="GJ48" s="87">
        <f t="shared" si="66"/>
        <v>0.23700000000000002</v>
      </c>
      <c r="GK48" s="87">
        <f t="shared" si="66"/>
        <v>0.23700000000000002</v>
      </c>
      <c r="GL48" s="87">
        <f t="shared" si="66"/>
        <v>0.23700000000000002</v>
      </c>
      <c r="GM48" s="87">
        <f aca="true" t="shared" si="67" ref="GM48:IV48">-GM41*10%</f>
        <v>0.23700000000000002</v>
      </c>
      <c r="GN48" s="87">
        <f t="shared" si="67"/>
        <v>0.23700000000000002</v>
      </c>
      <c r="GO48" s="327">
        <f t="shared" si="67"/>
        <v>0.23700000000000002</v>
      </c>
      <c r="GP48" s="87">
        <f t="shared" si="67"/>
        <v>0.23700000000000002</v>
      </c>
      <c r="GQ48" s="87">
        <f t="shared" si="67"/>
        <v>0.23700000000000002</v>
      </c>
      <c r="GR48" s="87">
        <f t="shared" si="67"/>
        <v>0.23700000000000002</v>
      </c>
      <c r="GS48" s="87">
        <f t="shared" si="67"/>
        <v>0.23700000000000002</v>
      </c>
      <c r="GT48" s="87">
        <f t="shared" si="67"/>
        <v>0.23700000000000002</v>
      </c>
      <c r="GU48" s="87">
        <f t="shared" si="67"/>
        <v>0.23700000000000002</v>
      </c>
      <c r="GV48" s="87">
        <f t="shared" si="67"/>
        <v>0.23700000000000002</v>
      </c>
      <c r="GW48" s="87">
        <f t="shared" si="67"/>
        <v>0.23700000000000002</v>
      </c>
      <c r="GX48" s="87">
        <f t="shared" si="67"/>
        <v>0.23700000000000002</v>
      </c>
      <c r="GY48" s="87">
        <f t="shared" si="67"/>
        <v>0.23700000000000002</v>
      </c>
      <c r="GZ48" s="87">
        <f t="shared" si="67"/>
        <v>0.23700000000000002</v>
      </c>
      <c r="HA48" s="87">
        <f t="shared" si="67"/>
        <v>0.23700000000000002</v>
      </c>
      <c r="HB48" s="87">
        <f t="shared" si="67"/>
        <v>0.23700000000000002</v>
      </c>
      <c r="HC48" s="327">
        <f t="shared" si="67"/>
        <v>0.23700000000000002</v>
      </c>
      <c r="HD48" s="87">
        <f t="shared" si="67"/>
        <v>0.23700000000000002</v>
      </c>
      <c r="HE48" s="87">
        <f t="shared" si="67"/>
        <v>0.23700000000000002</v>
      </c>
      <c r="HF48" s="87">
        <f t="shared" si="67"/>
        <v>0.23700000000000002</v>
      </c>
      <c r="HG48" s="87">
        <f t="shared" si="67"/>
        <v>0.23700000000000002</v>
      </c>
      <c r="HH48" s="87">
        <f t="shared" si="67"/>
        <v>0.23700000000000002</v>
      </c>
      <c r="HI48" s="87">
        <f t="shared" si="67"/>
        <v>0.23700000000000002</v>
      </c>
      <c r="HJ48" s="87">
        <f t="shared" si="67"/>
        <v>0.23700000000000002</v>
      </c>
      <c r="HK48" s="87">
        <f t="shared" si="67"/>
        <v>0.23700000000000002</v>
      </c>
      <c r="HL48" s="87">
        <f t="shared" si="67"/>
        <v>0.23700000000000002</v>
      </c>
      <c r="HM48" s="87">
        <f t="shared" si="67"/>
        <v>0.23700000000000002</v>
      </c>
      <c r="HN48" s="87">
        <f t="shared" si="67"/>
        <v>0.23700000000000002</v>
      </c>
      <c r="HO48" s="87">
        <f t="shared" si="67"/>
        <v>0.23700000000000002</v>
      </c>
      <c r="HP48" s="87">
        <f t="shared" si="67"/>
        <v>0.23700000000000002</v>
      </c>
      <c r="HQ48" s="327">
        <f t="shared" si="67"/>
        <v>0.23700000000000002</v>
      </c>
      <c r="HR48" s="87">
        <f t="shared" si="67"/>
        <v>0.23700000000000002</v>
      </c>
      <c r="HS48" s="87">
        <f t="shared" si="67"/>
        <v>0.23700000000000002</v>
      </c>
      <c r="HT48" s="87">
        <f t="shared" si="67"/>
        <v>0.23700000000000002</v>
      </c>
      <c r="HU48" s="87">
        <f t="shared" si="67"/>
        <v>0.23700000000000002</v>
      </c>
      <c r="HV48" s="87">
        <f t="shared" si="67"/>
        <v>0.23700000000000002</v>
      </c>
      <c r="HW48" s="87">
        <f t="shared" si="67"/>
        <v>0.23700000000000002</v>
      </c>
      <c r="HX48" s="87">
        <f t="shared" si="67"/>
        <v>0.23700000000000002</v>
      </c>
      <c r="HY48" s="87">
        <f t="shared" si="67"/>
        <v>0.23700000000000002</v>
      </c>
      <c r="HZ48" s="87">
        <f t="shared" si="67"/>
        <v>0.23700000000000002</v>
      </c>
      <c r="IA48" s="87">
        <f t="shared" si="67"/>
        <v>0.23700000000000002</v>
      </c>
      <c r="IB48" s="87">
        <f t="shared" si="67"/>
        <v>0.23700000000000002</v>
      </c>
      <c r="IC48" s="87">
        <f t="shared" si="67"/>
        <v>0.23700000000000002</v>
      </c>
      <c r="ID48" s="87">
        <f t="shared" si="67"/>
        <v>0.23700000000000002</v>
      </c>
      <c r="IE48" s="327">
        <f t="shared" si="67"/>
        <v>0.23700000000000002</v>
      </c>
      <c r="IF48" s="87">
        <f t="shared" si="67"/>
        <v>0.23700000000000002</v>
      </c>
      <c r="IG48" s="87">
        <f t="shared" si="67"/>
        <v>0.23700000000000002</v>
      </c>
      <c r="IH48" s="87">
        <f t="shared" si="67"/>
        <v>0.23700000000000002</v>
      </c>
      <c r="II48" s="87">
        <f t="shared" si="67"/>
        <v>0.23700000000000002</v>
      </c>
      <c r="IJ48" s="87">
        <f t="shared" si="67"/>
        <v>0.23700000000000002</v>
      </c>
      <c r="IK48" s="87">
        <f t="shared" si="67"/>
        <v>0.23700000000000002</v>
      </c>
      <c r="IL48" s="87">
        <f t="shared" si="67"/>
        <v>0.23700000000000002</v>
      </c>
      <c r="IM48" s="87">
        <f t="shared" si="67"/>
        <v>0.23700000000000002</v>
      </c>
      <c r="IN48" s="87">
        <f t="shared" si="67"/>
        <v>0.23700000000000002</v>
      </c>
      <c r="IO48" s="87">
        <f t="shared" si="67"/>
        <v>0.23700000000000002</v>
      </c>
      <c r="IP48" s="87">
        <f t="shared" si="67"/>
        <v>0.23700000000000002</v>
      </c>
      <c r="IQ48" s="87">
        <f t="shared" si="67"/>
        <v>0.23700000000000002</v>
      </c>
      <c r="IR48" s="87">
        <f t="shared" si="67"/>
        <v>0.23700000000000002</v>
      </c>
      <c r="IS48" s="327">
        <f t="shared" si="67"/>
        <v>0.23700000000000002</v>
      </c>
      <c r="IT48" s="87">
        <f t="shared" si="67"/>
        <v>0.23700000000000002</v>
      </c>
      <c r="IU48" s="87">
        <f t="shared" si="67"/>
        <v>0.23700000000000002</v>
      </c>
      <c r="IV48" s="87">
        <f t="shared" si="67"/>
        <v>0.23700000000000002</v>
      </c>
    </row>
    <row r="49" spans="1:256" ht="24" customHeight="1" thickBot="1">
      <c r="A49" s="191" t="s">
        <v>826</v>
      </c>
      <c r="B49" s="94">
        <f>ROUND(B48+B47+B40,3)</f>
        <v>101.614</v>
      </c>
      <c r="C49" s="94">
        <f aca="true" t="shared" si="68" ref="C49:BN49">ROUND(C48+C47+C40,3)</f>
        <v>102.124</v>
      </c>
      <c r="D49" s="94">
        <f t="shared" si="68"/>
        <v>102.252</v>
      </c>
      <c r="E49" s="94">
        <f t="shared" si="68"/>
        <v>102.602</v>
      </c>
      <c r="F49" s="94">
        <f t="shared" si="68"/>
        <v>102.224</v>
      </c>
      <c r="G49" s="94">
        <f t="shared" si="68"/>
        <v>102.032</v>
      </c>
      <c r="H49" s="94">
        <f t="shared" si="68"/>
        <v>101.664</v>
      </c>
      <c r="I49" s="94">
        <f t="shared" si="68"/>
        <v>103.362</v>
      </c>
      <c r="J49" s="94">
        <f t="shared" si="68"/>
        <v>101.365</v>
      </c>
      <c r="K49" s="94">
        <f t="shared" si="68"/>
        <v>0</v>
      </c>
      <c r="L49" s="94">
        <f t="shared" si="68"/>
        <v>101.552</v>
      </c>
      <c r="M49" s="94">
        <f t="shared" si="68"/>
        <v>101.624</v>
      </c>
      <c r="N49" s="94">
        <f t="shared" si="68"/>
        <v>101.332</v>
      </c>
      <c r="O49" s="334">
        <f t="shared" si="68"/>
        <v>101.752</v>
      </c>
      <c r="P49" s="94">
        <f t="shared" si="68"/>
        <v>0</v>
      </c>
      <c r="Q49" s="94">
        <f t="shared" si="68"/>
        <v>101.702</v>
      </c>
      <c r="R49" s="94">
        <f t="shared" si="68"/>
        <v>101.624</v>
      </c>
      <c r="S49" s="94">
        <f t="shared" si="68"/>
        <v>101.376</v>
      </c>
      <c r="T49" s="94">
        <f t="shared" si="68"/>
        <v>101.552</v>
      </c>
      <c r="U49" s="94">
        <f t="shared" si="68"/>
        <v>101.332</v>
      </c>
      <c r="V49" s="94">
        <f t="shared" si="68"/>
        <v>101.692</v>
      </c>
      <c r="W49" s="94">
        <f t="shared" si="68"/>
        <v>101.354</v>
      </c>
      <c r="X49" s="94">
        <f t="shared" si="68"/>
        <v>101.304</v>
      </c>
      <c r="Y49" s="94">
        <f t="shared" si="68"/>
        <v>0</v>
      </c>
      <c r="Z49" s="94">
        <f t="shared" si="68"/>
        <v>102.124</v>
      </c>
      <c r="AA49" s="94">
        <f t="shared" si="68"/>
        <v>102.202</v>
      </c>
      <c r="AB49" s="94">
        <f t="shared" si="68"/>
        <v>101.376</v>
      </c>
      <c r="AC49" s="334">
        <f t="shared" si="68"/>
        <v>101.354</v>
      </c>
      <c r="AD49" s="94">
        <f t="shared" si="68"/>
        <v>101.304</v>
      </c>
      <c r="AE49" s="94">
        <f t="shared" si="68"/>
        <v>103.594</v>
      </c>
      <c r="AF49" s="94">
        <f t="shared" si="68"/>
        <v>102.332</v>
      </c>
      <c r="AG49" s="94">
        <f t="shared" si="68"/>
        <v>101.832</v>
      </c>
      <c r="AH49" s="94">
        <f t="shared" si="68"/>
        <v>101.365</v>
      </c>
      <c r="AI49" s="94">
        <f t="shared" si="68"/>
        <v>101.704</v>
      </c>
      <c r="AJ49" s="94">
        <f t="shared" si="68"/>
        <v>101.552</v>
      </c>
      <c r="AK49" s="94">
        <f t="shared" si="68"/>
        <v>101.376</v>
      </c>
      <c r="AL49" s="94">
        <f t="shared" si="68"/>
        <v>101.914</v>
      </c>
      <c r="AM49" s="94">
        <f t="shared" si="68"/>
        <v>101.624</v>
      </c>
      <c r="AN49" s="94">
        <f t="shared" si="68"/>
        <v>101.282</v>
      </c>
      <c r="AO49" s="94">
        <f t="shared" si="68"/>
        <v>101.334</v>
      </c>
      <c r="AP49" s="94">
        <f t="shared" si="68"/>
        <v>101.354</v>
      </c>
      <c r="AQ49" s="334">
        <f t="shared" si="68"/>
        <v>101.282</v>
      </c>
      <c r="AR49" s="94">
        <f t="shared" si="68"/>
        <v>101.723</v>
      </c>
      <c r="AS49" s="94">
        <f t="shared" si="68"/>
        <v>101.354</v>
      </c>
      <c r="AT49" s="94">
        <f t="shared" si="68"/>
        <v>101.282</v>
      </c>
      <c r="AU49" s="94">
        <f t="shared" si="68"/>
        <v>102.112</v>
      </c>
      <c r="AV49" s="94">
        <f t="shared" si="68"/>
        <v>102.152</v>
      </c>
      <c r="AW49" s="94">
        <f t="shared" si="68"/>
        <v>102.152</v>
      </c>
      <c r="AX49" s="94">
        <f t="shared" si="68"/>
        <v>102.162</v>
      </c>
      <c r="AY49" s="94">
        <f t="shared" si="68"/>
        <v>101.282</v>
      </c>
      <c r="AZ49" s="94">
        <f t="shared" si="68"/>
        <v>101.332</v>
      </c>
      <c r="BA49" s="94">
        <f t="shared" si="68"/>
        <v>101.282</v>
      </c>
      <c r="BB49" s="94">
        <f t="shared" si="68"/>
        <v>101.332</v>
      </c>
      <c r="BC49" s="94">
        <f t="shared" si="68"/>
        <v>101.282</v>
      </c>
      <c r="BD49" s="94">
        <f t="shared" si="68"/>
        <v>101.354</v>
      </c>
      <c r="BE49" s="334">
        <f t="shared" si="68"/>
        <v>102.184</v>
      </c>
      <c r="BF49" s="94">
        <f t="shared" si="68"/>
        <v>101.332</v>
      </c>
      <c r="BG49" s="94">
        <f t="shared" si="68"/>
        <v>101.354</v>
      </c>
      <c r="BH49" s="94">
        <f t="shared" si="68"/>
        <v>101.624</v>
      </c>
      <c r="BI49" s="94">
        <f t="shared" si="68"/>
        <v>101.642</v>
      </c>
      <c r="BJ49" s="94">
        <f t="shared" si="68"/>
        <v>101.822</v>
      </c>
      <c r="BK49" s="94">
        <f t="shared" si="68"/>
        <v>101.764</v>
      </c>
      <c r="BL49" s="94">
        <f t="shared" si="68"/>
        <v>101.664</v>
      </c>
      <c r="BM49" s="94">
        <f t="shared" si="68"/>
        <v>101.654</v>
      </c>
      <c r="BN49" s="94">
        <f t="shared" si="68"/>
        <v>102.005</v>
      </c>
      <c r="BO49" s="94">
        <f aca="true" t="shared" si="69" ref="BO49:DZ49">ROUND(BO48+BO47+BO40,3)</f>
        <v>101.282</v>
      </c>
      <c r="BP49" s="94">
        <f t="shared" si="69"/>
        <v>101.354</v>
      </c>
      <c r="BQ49" s="94">
        <f t="shared" si="69"/>
        <v>101.674</v>
      </c>
      <c r="BR49" s="94">
        <f t="shared" si="69"/>
        <v>102.124</v>
      </c>
      <c r="BS49" s="334">
        <f t="shared" si="69"/>
        <v>101.792</v>
      </c>
      <c r="BT49" s="94">
        <f t="shared" si="69"/>
        <v>101.282</v>
      </c>
      <c r="BU49" s="94">
        <f t="shared" si="69"/>
        <v>101.692</v>
      </c>
      <c r="BV49" s="94">
        <f t="shared" si="69"/>
        <v>101.942</v>
      </c>
      <c r="BW49" s="94">
        <f t="shared" si="69"/>
        <v>101.642</v>
      </c>
      <c r="BX49" s="94">
        <f t="shared" si="69"/>
        <v>101.354</v>
      </c>
      <c r="BY49" s="94">
        <f t="shared" si="69"/>
        <v>101.592</v>
      </c>
      <c r="BZ49" s="94">
        <f t="shared" si="69"/>
        <v>101.832</v>
      </c>
      <c r="CA49" s="94">
        <f t="shared" si="69"/>
        <v>101.754</v>
      </c>
      <c r="CB49" s="94">
        <f t="shared" si="69"/>
        <v>101.734</v>
      </c>
      <c r="CC49" s="94">
        <f t="shared" si="69"/>
        <v>101.782</v>
      </c>
      <c r="CD49" s="94">
        <f t="shared" si="69"/>
        <v>103.63</v>
      </c>
      <c r="CE49" s="94">
        <f t="shared" si="69"/>
        <v>0</v>
      </c>
      <c r="CF49" s="94">
        <f t="shared" si="69"/>
        <v>101.304</v>
      </c>
      <c r="CG49" s="334">
        <f t="shared" si="69"/>
        <v>101.732</v>
      </c>
      <c r="CH49" s="94">
        <f t="shared" si="69"/>
        <v>101.332</v>
      </c>
      <c r="CI49" s="94">
        <f t="shared" si="69"/>
        <v>101.572</v>
      </c>
      <c r="CJ49" s="94">
        <f t="shared" si="69"/>
        <v>101.642</v>
      </c>
      <c r="CK49" s="94">
        <f t="shared" si="69"/>
        <v>101.332</v>
      </c>
      <c r="CL49" s="94">
        <f t="shared" si="69"/>
        <v>101.602</v>
      </c>
      <c r="CM49" s="94">
        <f t="shared" si="69"/>
        <v>101.354</v>
      </c>
      <c r="CN49" s="94">
        <f t="shared" si="69"/>
        <v>101.354</v>
      </c>
      <c r="CO49" s="94">
        <f t="shared" si="69"/>
        <v>101.354</v>
      </c>
      <c r="CP49" s="94">
        <f t="shared" si="69"/>
        <v>101.602</v>
      </c>
      <c r="CQ49" s="94">
        <f t="shared" si="69"/>
        <v>102.012</v>
      </c>
      <c r="CR49" s="94">
        <f t="shared" si="69"/>
        <v>101.904</v>
      </c>
      <c r="CS49" s="94">
        <f t="shared" si="69"/>
        <v>101.602</v>
      </c>
      <c r="CT49" s="94">
        <f t="shared" si="69"/>
        <v>102.124</v>
      </c>
      <c r="CU49" s="334">
        <f t="shared" si="69"/>
        <v>101.812</v>
      </c>
      <c r="CV49" s="94">
        <f t="shared" si="69"/>
        <v>101.802</v>
      </c>
      <c r="CW49" s="94">
        <f t="shared" si="69"/>
        <v>101.602</v>
      </c>
      <c r="CX49" s="94">
        <f t="shared" si="69"/>
        <v>101.602</v>
      </c>
      <c r="CY49" s="94">
        <f t="shared" si="69"/>
        <v>101.574</v>
      </c>
      <c r="CZ49" s="94">
        <f>ROUND(CZ48+CZ47+CZ40,3)</f>
        <v>101.867</v>
      </c>
      <c r="DA49" s="94">
        <f t="shared" si="69"/>
        <v>101.674</v>
      </c>
      <c r="DB49" s="94">
        <f t="shared" si="69"/>
        <v>101.754</v>
      </c>
      <c r="DC49" s="94">
        <f t="shared" si="69"/>
        <v>101.752</v>
      </c>
      <c r="DD49" s="94">
        <f t="shared" si="69"/>
        <v>101.282</v>
      </c>
      <c r="DE49" s="94">
        <f t="shared" si="69"/>
        <v>101.664</v>
      </c>
      <c r="DF49" s="94">
        <f t="shared" si="69"/>
        <v>101.664</v>
      </c>
      <c r="DG49" s="94">
        <f t="shared" si="69"/>
        <v>101.932</v>
      </c>
      <c r="DH49" s="94">
        <f t="shared" si="69"/>
        <v>101.332</v>
      </c>
      <c r="DI49" s="334">
        <f t="shared" si="69"/>
        <v>102.152</v>
      </c>
      <c r="DJ49" s="380">
        <f t="shared" si="69"/>
        <v>101.814</v>
      </c>
      <c r="DK49" s="94">
        <f t="shared" si="69"/>
        <v>102.364</v>
      </c>
      <c r="DL49" s="94">
        <f t="shared" si="69"/>
        <v>102.724</v>
      </c>
      <c r="DM49" s="94">
        <f t="shared" si="69"/>
        <v>101.745</v>
      </c>
      <c r="DN49" s="94">
        <f t="shared" si="69"/>
        <v>101.282</v>
      </c>
      <c r="DO49" s="94">
        <f t="shared" si="69"/>
        <v>102.702</v>
      </c>
      <c r="DP49" s="94">
        <f t="shared" si="69"/>
        <v>101.304</v>
      </c>
      <c r="DQ49" s="94">
        <f t="shared" si="69"/>
        <v>102.042</v>
      </c>
      <c r="DR49" s="94">
        <f t="shared" si="69"/>
        <v>101.304</v>
      </c>
      <c r="DS49" s="94">
        <f t="shared" si="69"/>
        <v>101.697</v>
      </c>
      <c r="DT49" s="94">
        <f t="shared" si="69"/>
        <v>101.282</v>
      </c>
      <c r="DU49" s="94">
        <f t="shared" si="69"/>
        <v>102.202</v>
      </c>
      <c r="DV49" s="94">
        <f t="shared" si="69"/>
        <v>101.354</v>
      </c>
      <c r="DW49" s="334">
        <f t="shared" si="69"/>
        <v>101.991</v>
      </c>
      <c r="DX49" s="94">
        <f t="shared" si="69"/>
        <v>101.759</v>
      </c>
      <c r="DY49" s="94">
        <f t="shared" si="69"/>
        <v>101.634</v>
      </c>
      <c r="DZ49" s="94">
        <f t="shared" si="69"/>
        <v>101.624</v>
      </c>
      <c r="EA49" s="94">
        <f aca="true" t="shared" si="70" ref="EA49:GL49">ROUND(EA48+EA47+EA40,3)</f>
        <v>101.697</v>
      </c>
      <c r="EB49" s="94">
        <f t="shared" si="70"/>
        <v>101.624</v>
      </c>
      <c r="EC49" s="94">
        <f t="shared" si="70"/>
        <v>101.332</v>
      </c>
      <c r="ED49" s="94">
        <f t="shared" si="70"/>
        <v>102.381</v>
      </c>
      <c r="EE49" s="94">
        <f t="shared" si="70"/>
        <v>101.562</v>
      </c>
      <c r="EF49" s="94">
        <f t="shared" si="70"/>
        <v>101.884</v>
      </c>
      <c r="EG49" s="94">
        <f t="shared" si="70"/>
        <v>101.304</v>
      </c>
      <c r="EH49" s="94">
        <f t="shared" si="70"/>
        <v>101.794</v>
      </c>
      <c r="EI49" s="94">
        <f t="shared" si="70"/>
        <v>101.764</v>
      </c>
      <c r="EJ49" s="94">
        <f>ROUNDUP(EJ48+EJ47+EJ40,2)</f>
        <v>103.7</v>
      </c>
      <c r="EK49" s="334">
        <f t="shared" si="70"/>
        <v>101.864</v>
      </c>
      <c r="EL49" s="94">
        <f t="shared" si="70"/>
        <v>101.282</v>
      </c>
      <c r="EM49" s="94">
        <f t="shared" si="70"/>
        <v>101.354</v>
      </c>
      <c r="EN49" s="94">
        <f t="shared" si="70"/>
        <v>101.602</v>
      </c>
      <c r="EO49" s="94">
        <f t="shared" si="70"/>
        <v>101.282</v>
      </c>
      <c r="EP49" s="94">
        <f t="shared" si="70"/>
        <v>101.862</v>
      </c>
      <c r="EQ49" s="94">
        <f t="shared" si="70"/>
        <v>101.354</v>
      </c>
      <c r="ER49" s="94">
        <f t="shared" si="70"/>
        <v>103.912</v>
      </c>
      <c r="ES49" s="94">
        <f t="shared" si="70"/>
        <v>101.304</v>
      </c>
      <c r="ET49" s="94">
        <f t="shared" si="70"/>
        <v>102.054</v>
      </c>
      <c r="EU49" s="94">
        <f t="shared" si="70"/>
        <v>101.634</v>
      </c>
      <c r="EV49" s="94">
        <f t="shared" si="70"/>
        <v>102.262</v>
      </c>
      <c r="EW49" s="94">
        <f t="shared" si="70"/>
        <v>101.602</v>
      </c>
      <c r="EX49" s="94">
        <f t="shared" si="70"/>
        <v>102.074</v>
      </c>
      <c r="EY49" s="334">
        <f t="shared" si="70"/>
        <v>102.057</v>
      </c>
      <c r="EZ49" s="94">
        <f t="shared" si="70"/>
        <v>101.304</v>
      </c>
      <c r="FA49" s="94">
        <f t="shared" si="70"/>
        <v>101.354</v>
      </c>
      <c r="FB49" s="94">
        <f t="shared" si="70"/>
        <v>101.651</v>
      </c>
      <c r="FC49" s="94">
        <f t="shared" si="70"/>
        <v>101.624</v>
      </c>
      <c r="FD49" s="94">
        <f t="shared" si="70"/>
        <v>101.634</v>
      </c>
      <c r="FE49" s="94">
        <f t="shared" si="70"/>
        <v>101.354</v>
      </c>
      <c r="FF49" s="94">
        <f t="shared" si="70"/>
        <v>101.577</v>
      </c>
      <c r="FG49" s="94">
        <f t="shared" si="70"/>
        <v>101.304</v>
      </c>
      <c r="FH49" s="94">
        <f t="shared" si="70"/>
        <v>101.304</v>
      </c>
      <c r="FI49" s="94">
        <f t="shared" si="70"/>
        <v>101.354</v>
      </c>
      <c r="FJ49" s="94">
        <f t="shared" si="70"/>
        <v>101.354</v>
      </c>
      <c r="FK49" s="94">
        <f t="shared" si="70"/>
        <v>102.031</v>
      </c>
      <c r="FL49" s="94">
        <f t="shared" si="70"/>
        <v>101.941</v>
      </c>
      <c r="FM49" s="334">
        <f t="shared" si="70"/>
        <v>101.792</v>
      </c>
      <c r="FN49" s="94">
        <f t="shared" si="70"/>
        <v>102.724</v>
      </c>
      <c r="FO49" s="94">
        <f t="shared" si="70"/>
        <v>101.552</v>
      </c>
      <c r="FP49" s="94">
        <f t="shared" si="70"/>
        <v>102.092</v>
      </c>
      <c r="FQ49" s="94">
        <f t="shared" si="70"/>
        <v>103.704</v>
      </c>
      <c r="FR49" s="94">
        <f t="shared" si="70"/>
        <v>103.882</v>
      </c>
      <c r="FS49" s="94">
        <f t="shared" si="70"/>
        <v>101.332</v>
      </c>
      <c r="FT49" s="94">
        <f t="shared" si="70"/>
        <v>101.884</v>
      </c>
      <c r="FU49" s="94">
        <f t="shared" si="70"/>
        <v>101.961</v>
      </c>
      <c r="FV49" s="94">
        <f t="shared" si="70"/>
        <v>101.304</v>
      </c>
      <c r="FW49" s="94">
        <f t="shared" si="70"/>
        <v>101.834</v>
      </c>
      <c r="FX49" s="94">
        <f t="shared" si="70"/>
        <v>101.624</v>
      </c>
      <c r="FY49" s="94">
        <f t="shared" si="70"/>
        <v>101.354</v>
      </c>
      <c r="FZ49" s="94">
        <f t="shared" si="70"/>
        <v>101.354</v>
      </c>
      <c r="GA49" s="334">
        <f t="shared" si="70"/>
        <v>101.914</v>
      </c>
      <c r="GB49" s="94">
        <f t="shared" si="70"/>
        <v>101.365</v>
      </c>
      <c r="GC49" s="94">
        <f t="shared" si="70"/>
        <v>101.832</v>
      </c>
      <c r="GD49" s="94">
        <f t="shared" si="70"/>
        <v>101.304</v>
      </c>
      <c r="GE49" s="94">
        <f t="shared" si="70"/>
        <v>101.354</v>
      </c>
      <c r="GF49" s="94">
        <f t="shared" si="70"/>
        <v>101.714</v>
      </c>
      <c r="GG49" s="94">
        <f t="shared" si="70"/>
        <v>101.574</v>
      </c>
      <c r="GH49" s="94">
        <f t="shared" si="70"/>
        <v>101.613</v>
      </c>
      <c r="GI49" s="94">
        <f t="shared" si="70"/>
        <v>101.624</v>
      </c>
      <c r="GJ49" s="94">
        <f t="shared" si="70"/>
        <v>101.871</v>
      </c>
      <c r="GK49" s="94">
        <f t="shared" si="70"/>
        <v>101.354</v>
      </c>
      <c r="GL49" s="94">
        <f t="shared" si="70"/>
        <v>101.354</v>
      </c>
      <c r="GM49" s="94">
        <f aca="true" t="shared" si="71" ref="GM49:IV49">ROUND(GM48+GM47+GM40,3)</f>
        <v>102.324</v>
      </c>
      <c r="GN49" s="94">
        <f t="shared" si="71"/>
        <v>102.265</v>
      </c>
      <c r="GO49" s="334">
        <f t="shared" si="71"/>
        <v>101.794</v>
      </c>
      <c r="GP49" s="94">
        <f t="shared" si="71"/>
        <v>102.055</v>
      </c>
      <c r="GQ49" s="94">
        <f t="shared" si="71"/>
        <v>102.224</v>
      </c>
      <c r="GR49" s="94">
        <f t="shared" si="71"/>
        <v>102.174</v>
      </c>
      <c r="GS49" s="94">
        <f t="shared" si="71"/>
        <v>101.354</v>
      </c>
      <c r="GT49" s="94">
        <f t="shared" si="71"/>
        <v>101.354</v>
      </c>
      <c r="GU49" s="94">
        <f t="shared" si="71"/>
        <v>101.766</v>
      </c>
      <c r="GV49" s="94">
        <f t="shared" si="71"/>
        <v>101.914</v>
      </c>
      <c r="GW49" s="94">
        <f t="shared" si="71"/>
        <v>101.697</v>
      </c>
      <c r="GX49" s="94">
        <f t="shared" si="71"/>
        <v>101.574</v>
      </c>
      <c r="GY49" s="94">
        <f t="shared" si="71"/>
        <v>101.304</v>
      </c>
      <c r="GZ49" s="94">
        <f t="shared" si="71"/>
        <v>101.964</v>
      </c>
      <c r="HA49" s="94">
        <f t="shared" si="71"/>
        <v>101.376</v>
      </c>
      <c r="HB49" s="94">
        <f t="shared" si="71"/>
        <v>102.782</v>
      </c>
      <c r="HC49" s="334">
        <f t="shared" si="71"/>
        <v>101.354</v>
      </c>
      <c r="HD49" s="94">
        <f t="shared" si="71"/>
        <v>101.354</v>
      </c>
      <c r="HE49" s="94">
        <f t="shared" si="71"/>
        <v>101.654</v>
      </c>
      <c r="HF49" s="94">
        <f t="shared" si="71"/>
        <v>101.354</v>
      </c>
      <c r="HG49" s="94">
        <f t="shared" si="71"/>
        <v>102.154</v>
      </c>
      <c r="HH49" s="94">
        <f t="shared" si="71"/>
        <v>101.652</v>
      </c>
      <c r="HI49" s="94">
        <f t="shared" si="71"/>
        <v>101.664</v>
      </c>
      <c r="HJ49" s="94">
        <f t="shared" si="71"/>
        <v>102.184</v>
      </c>
      <c r="HK49" s="94">
        <f t="shared" si="71"/>
        <v>101.697</v>
      </c>
      <c r="HL49" s="94">
        <f t="shared" si="71"/>
        <v>102.157</v>
      </c>
      <c r="HM49" s="94">
        <f t="shared" si="71"/>
        <v>101.304</v>
      </c>
      <c r="HN49" s="94">
        <f t="shared" si="71"/>
        <v>101.814</v>
      </c>
      <c r="HO49" s="94">
        <f t="shared" si="71"/>
        <v>101.692</v>
      </c>
      <c r="HP49" s="94">
        <f t="shared" si="71"/>
        <v>101.704</v>
      </c>
      <c r="HQ49" s="334">
        <f t="shared" si="71"/>
        <v>101.704</v>
      </c>
      <c r="HR49" s="94">
        <f t="shared" si="71"/>
        <v>101.757</v>
      </c>
      <c r="HS49" s="94">
        <f t="shared" si="71"/>
        <v>101.354</v>
      </c>
      <c r="HT49" s="94">
        <f t="shared" si="71"/>
        <v>101.654</v>
      </c>
      <c r="HU49" s="94">
        <f t="shared" si="71"/>
        <v>102.734</v>
      </c>
      <c r="HV49" s="94">
        <f t="shared" si="71"/>
        <v>102.184</v>
      </c>
      <c r="HW49" s="94">
        <f t="shared" si="71"/>
        <v>101.354</v>
      </c>
      <c r="HX49" s="94">
        <f t="shared" si="71"/>
        <v>102.441</v>
      </c>
      <c r="HY49" s="94">
        <f t="shared" si="71"/>
        <v>102.791</v>
      </c>
      <c r="HZ49" s="94">
        <f t="shared" si="71"/>
        <v>102.491</v>
      </c>
      <c r="IA49" s="94">
        <f t="shared" si="71"/>
        <v>102.334</v>
      </c>
      <c r="IB49" s="94">
        <f t="shared" si="71"/>
        <v>101.354</v>
      </c>
      <c r="IC49" s="94">
        <f t="shared" si="71"/>
        <v>102.331</v>
      </c>
      <c r="ID49" s="94">
        <f t="shared" si="71"/>
        <v>101.354</v>
      </c>
      <c r="IE49" s="334">
        <f t="shared" si="71"/>
        <v>102.064</v>
      </c>
      <c r="IF49" s="94">
        <f t="shared" si="71"/>
        <v>101.354</v>
      </c>
      <c r="IG49" s="94">
        <f t="shared" si="71"/>
        <v>101.634</v>
      </c>
      <c r="IH49" s="94">
        <f t="shared" si="71"/>
        <v>102.024</v>
      </c>
      <c r="II49" s="94">
        <f t="shared" si="71"/>
        <v>101.774</v>
      </c>
      <c r="IJ49" s="94">
        <f t="shared" si="71"/>
        <v>101.969</v>
      </c>
      <c r="IK49" s="94">
        <f t="shared" si="71"/>
        <v>101.934</v>
      </c>
      <c r="IL49" s="94">
        <f t="shared" si="71"/>
        <v>101.714</v>
      </c>
      <c r="IM49" s="94">
        <f t="shared" si="71"/>
        <v>101.354</v>
      </c>
      <c r="IN49" s="94">
        <f t="shared" si="71"/>
        <v>103.444</v>
      </c>
      <c r="IO49" s="94">
        <f t="shared" si="71"/>
        <v>101.354</v>
      </c>
      <c r="IP49" s="94">
        <f t="shared" si="71"/>
        <v>101.631</v>
      </c>
      <c r="IQ49" s="94">
        <f t="shared" si="71"/>
        <v>101.664</v>
      </c>
      <c r="IR49" s="94">
        <f t="shared" si="71"/>
        <v>101.404</v>
      </c>
      <c r="IS49" s="334">
        <f t="shared" si="71"/>
        <v>101.884</v>
      </c>
      <c r="IT49" s="94">
        <f t="shared" si="71"/>
        <v>101.282</v>
      </c>
      <c r="IU49" s="94">
        <f t="shared" si="71"/>
        <v>101.834</v>
      </c>
      <c r="IV49" s="94">
        <f t="shared" si="71"/>
        <v>103.174</v>
      </c>
    </row>
    <row r="50" spans="1:255" ht="21" hidden="1">
      <c r="A50" s="40"/>
      <c r="B50" s="36"/>
      <c r="C50" s="36"/>
      <c r="D50" s="36"/>
      <c r="E50" s="36"/>
      <c r="F50" s="36"/>
      <c r="G50" s="36"/>
      <c r="H50" s="52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ht="45.75" customHeight="1">
      <c r="A51" s="385" t="s">
        <v>1745</v>
      </c>
      <c r="B51" s="386"/>
      <c r="C51" s="386"/>
      <c r="D51" s="386"/>
      <c r="E51" s="36"/>
      <c r="F51" s="36"/>
      <c r="G51" s="36"/>
      <c r="H51" s="52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s="107" customFormat="1" ht="35.25" customHeight="1">
      <c r="A52" s="439" t="s">
        <v>1760</v>
      </c>
      <c r="B52" s="439"/>
      <c r="C52" s="439"/>
      <c r="D52" s="439"/>
      <c r="E52" s="95"/>
      <c r="G52" s="95"/>
      <c r="H52" s="95"/>
      <c r="I52" s="95"/>
      <c r="J52" s="95"/>
      <c r="L52" s="95"/>
      <c r="M52" s="95"/>
      <c r="N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s="107" customFormat="1" ht="47.25" customHeight="1">
      <c r="A53" s="439" t="s">
        <v>1761</v>
      </c>
      <c r="B53" s="439"/>
      <c r="C53" s="439"/>
      <c r="D53" s="439"/>
      <c r="F53" s="440" t="s">
        <v>831</v>
      </c>
      <c r="G53" s="440"/>
      <c r="H53" s="316"/>
      <c r="I53" s="440" t="s">
        <v>832</v>
      </c>
      <c r="J53" s="440"/>
      <c r="L53" s="171"/>
      <c r="M53" s="440" t="s">
        <v>833</v>
      </c>
      <c r="N53" s="440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107" customFormat="1" ht="54" customHeight="1">
      <c r="A54" s="439" t="s">
        <v>1759</v>
      </c>
      <c r="B54" s="439"/>
      <c r="C54" s="439"/>
      <c r="D54" s="439"/>
      <c r="F54" s="441" t="s">
        <v>1706</v>
      </c>
      <c r="G54" s="441"/>
      <c r="H54" s="171"/>
      <c r="I54" s="442" t="s">
        <v>834</v>
      </c>
      <c r="J54" s="442"/>
      <c r="L54" s="171"/>
      <c r="M54" s="442" t="s">
        <v>835</v>
      </c>
      <c r="N54" s="442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107" customFormat="1" ht="42" customHeight="1">
      <c r="A55" s="438"/>
      <c r="B55" s="438"/>
      <c r="C55" s="438"/>
      <c r="D55" s="317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107" customFormat="1" ht="45" customHeight="1">
      <c r="A56" s="165"/>
      <c r="F56" s="318"/>
      <c r="G56" s="318"/>
      <c r="H56" s="316"/>
      <c r="I56" s="170"/>
      <c r="J56" s="318"/>
      <c r="K56" s="318"/>
      <c r="L56" s="171"/>
      <c r="M56" s="171"/>
      <c r="N56" s="170"/>
      <c r="O56" s="318"/>
      <c r="P56" s="318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2:255" s="206" customFormat="1" ht="33.75">
      <c r="B57" s="61"/>
      <c r="C57" s="61"/>
      <c r="D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</row>
    <row r="58" spans="1:255" s="206" customFormat="1" ht="33.75" customHeight="1" hidden="1">
      <c r="A58" s="165"/>
      <c r="B58" s="61"/>
      <c r="C58" s="61"/>
      <c r="D58" s="61"/>
      <c r="F58" s="108"/>
      <c r="G58" s="108"/>
      <c r="H58" s="167"/>
      <c r="L58" s="166"/>
      <c r="M58" s="166"/>
      <c r="O58" s="168"/>
      <c r="P58" s="168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1:256" s="206" customFormat="1" ht="33.75">
      <c r="A59" s="165"/>
      <c r="B59" s="61">
        <v>0.303</v>
      </c>
      <c r="C59" s="61">
        <v>0.806</v>
      </c>
      <c r="D59" s="61">
        <v>0.901</v>
      </c>
      <c r="E59" s="206">
        <v>1.243</v>
      </c>
      <c r="F59" s="206">
        <v>0.852</v>
      </c>
      <c r="G59" s="206">
        <v>0.682</v>
      </c>
      <c r="H59" s="206">
        <v>0.3</v>
      </c>
      <c r="I59" s="206">
        <v>1.994</v>
      </c>
      <c r="J59" s="206">
        <v>0.403</v>
      </c>
      <c r="K59" s="206">
        <v>0</v>
      </c>
      <c r="L59" s="206">
        <v>0.26</v>
      </c>
      <c r="M59" s="206">
        <v>0.26</v>
      </c>
      <c r="N59" s="206">
        <v>0.769</v>
      </c>
      <c r="O59" s="206">
        <v>0.413</v>
      </c>
      <c r="P59" s="206">
        <v>0</v>
      </c>
      <c r="Q59" s="61">
        <v>0.363</v>
      </c>
      <c r="R59" s="61">
        <v>0.26</v>
      </c>
      <c r="S59" s="61">
        <v>0.554</v>
      </c>
      <c r="T59" s="61">
        <v>0.267</v>
      </c>
      <c r="U59" s="61">
        <v>0</v>
      </c>
      <c r="V59" s="61">
        <v>0.397</v>
      </c>
      <c r="W59" s="61">
        <v>0.769</v>
      </c>
      <c r="X59" s="61">
        <v>0.851</v>
      </c>
      <c r="Y59" s="61">
        <v>0</v>
      </c>
      <c r="Z59" s="61">
        <v>0.751</v>
      </c>
      <c r="AA59" s="61">
        <v>0.849</v>
      </c>
      <c r="AB59" s="61">
        <v>0.277</v>
      </c>
      <c r="AC59" s="61">
        <v>0.328</v>
      </c>
      <c r="AD59" s="61">
        <v>0.492</v>
      </c>
      <c r="AE59" s="61">
        <v>2.194</v>
      </c>
      <c r="AF59" s="61">
        <v>0.977</v>
      </c>
      <c r="AG59" s="61">
        <v>0.486</v>
      </c>
      <c r="AH59" s="61">
        <v>0.4</v>
      </c>
      <c r="AI59" s="61">
        <v>0.344</v>
      </c>
      <c r="AJ59" s="61">
        <v>0.26</v>
      </c>
      <c r="AK59" s="61">
        <v>0.277</v>
      </c>
      <c r="AL59" s="61">
        <v>0.547</v>
      </c>
      <c r="AM59" s="61">
        <v>0.26</v>
      </c>
      <c r="AN59" s="61">
        <v>0.769</v>
      </c>
      <c r="AO59" s="61">
        <v>0.277</v>
      </c>
      <c r="AP59" s="61">
        <v>0.851</v>
      </c>
      <c r="AQ59" s="61">
        <v>0.42</v>
      </c>
      <c r="AR59" s="61">
        <v>0.26</v>
      </c>
      <c r="AS59" s="61">
        <v>0.277</v>
      </c>
      <c r="AT59" s="61">
        <v>0.42</v>
      </c>
      <c r="AU59" s="61">
        <v>0.765</v>
      </c>
      <c r="AV59" s="61">
        <v>0.849</v>
      </c>
      <c r="AW59" s="61">
        <v>0.849</v>
      </c>
      <c r="AX59" s="61">
        <v>0.81</v>
      </c>
      <c r="AY59" s="61">
        <v>0.39</v>
      </c>
      <c r="AZ59" s="61">
        <v>0.451</v>
      </c>
      <c r="BA59" s="61">
        <v>0</v>
      </c>
      <c r="BB59" s="61">
        <v>0.461</v>
      </c>
      <c r="BC59" s="61">
        <v>0.349</v>
      </c>
      <c r="BD59" s="61">
        <v>0.277</v>
      </c>
      <c r="BE59" s="61">
        <v>0.81</v>
      </c>
      <c r="BF59" s="61">
        <v>0.277</v>
      </c>
      <c r="BG59" s="61">
        <v>0.277</v>
      </c>
      <c r="BH59" s="61">
        <v>0.26</v>
      </c>
      <c r="BI59" s="61">
        <v>0.3</v>
      </c>
      <c r="BJ59" s="61">
        <v>0.481</v>
      </c>
      <c r="BK59" s="61">
        <v>0.402</v>
      </c>
      <c r="BL59" s="61">
        <v>0.304</v>
      </c>
      <c r="BM59" s="61">
        <v>0.347</v>
      </c>
      <c r="BN59" s="61">
        <v>0.624</v>
      </c>
      <c r="BO59" s="61">
        <v>1.118</v>
      </c>
      <c r="BP59" s="61">
        <v>0.502</v>
      </c>
      <c r="BQ59" s="61">
        <v>0.317</v>
      </c>
      <c r="BR59" s="61">
        <v>0.806</v>
      </c>
      <c r="BS59" s="61">
        <v>0.451</v>
      </c>
      <c r="BT59" s="61">
        <v>0.718</v>
      </c>
      <c r="BU59" s="61">
        <v>0.354</v>
      </c>
      <c r="BV59" s="61">
        <v>0.645</v>
      </c>
      <c r="BW59" s="61">
        <v>0.3</v>
      </c>
      <c r="BX59" s="61">
        <v>0.431</v>
      </c>
      <c r="BY59" s="61">
        <v>0.3</v>
      </c>
      <c r="BZ59" s="61">
        <v>0.492</v>
      </c>
      <c r="CA59" s="61">
        <v>0.39</v>
      </c>
      <c r="CB59" s="61">
        <v>0.373</v>
      </c>
      <c r="CC59" s="61">
        <v>0.492</v>
      </c>
      <c r="CD59" s="61">
        <v>0.26</v>
      </c>
      <c r="CE59" s="61">
        <v>0.277</v>
      </c>
      <c r="CF59" s="61">
        <v>0.267</v>
      </c>
      <c r="CG59" s="61">
        <v>0.39</v>
      </c>
      <c r="CH59" s="61">
        <v>1.138</v>
      </c>
      <c r="CI59" s="61">
        <v>0.283</v>
      </c>
      <c r="CJ59" s="61">
        <v>0.3</v>
      </c>
      <c r="CK59" s="61">
        <v>2.061</v>
      </c>
      <c r="CL59" s="61">
        <v>0.26</v>
      </c>
      <c r="CM59" s="61">
        <v>0.81</v>
      </c>
      <c r="CN59" s="61">
        <v>0.779</v>
      </c>
      <c r="CO59" s="61">
        <v>0.964</v>
      </c>
      <c r="CP59" s="61">
        <v>0.26</v>
      </c>
      <c r="CQ59" s="61">
        <v>0.671</v>
      </c>
      <c r="CR59" s="61">
        <v>0.586</v>
      </c>
      <c r="CS59" s="61">
        <v>0.26</v>
      </c>
      <c r="CT59" s="61">
        <v>0.751</v>
      </c>
      <c r="CU59" s="61">
        <v>0.515</v>
      </c>
      <c r="CV59" s="61">
        <v>0.458</v>
      </c>
      <c r="CW59" s="61">
        <v>0.26</v>
      </c>
      <c r="CX59" s="61">
        <v>0.26</v>
      </c>
      <c r="CY59" s="61">
        <v>0.26</v>
      </c>
      <c r="CZ59" s="61">
        <v>0.515</v>
      </c>
      <c r="DA59" s="61">
        <v>0.313</v>
      </c>
      <c r="DB59" s="61">
        <v>0.394</v>
      </c>
      <c r="DC59" s="61">
        <v>0.464</v>
      </c>
      <c r="DD59" s="61">
        <v>0.872</v>
      </c>
      <c r="DE59" s="61">
        <v>0.3</v>
      </c>
      <c r="DF59" s="61">
        <v>0.299</v>
      </c>
      <c r="DG59" s="61">
        <v>0.633</v>
      </c>
      <c r="DH59" s="61">
        <v>0.42</v>
      </c>
      <c r="DI59" s="61">
        <v>0.808</v>
      </c>
      <c r="DJ59" s="61">
        <v>0.45</v>
      </c>
      <c r="DK59" s="61">
        <v>0.994</v>
      </c>
      <c r="DL59" s="61">
        <v>1.397</v>
      </c>
      <c r="DM59" s="61">
        <v>0.369</v>
      </c>
      <c r="DN59" s="61">
        <v>0.523</v>
      </c>
      <c r="DO59" s="61">
        <v>1.348</v>
      </c>
      <c r="DP59" s="61">
        <v>0</v>
      </c>
      <c r="DQ59" s="61">
        <v>0.75</v>
      </c>
      <c r="DR59" s="61">
        <v>0.431</v>
      </c>
      <c r="DS59" s="61">
        <v>0.3</v>
      </c>
      <c r="DT59" s="61">
        <v>0.851</v>
      </c>
      <c r="DU59" s="61">
        <v>0.849</v>
      </c>
      <c r="DV59" s="61">
        <v>0.564</v>
      </c>
      <c r="DW59" s="61">
        <v>0.616</v>
      </c>
      <c r="DX59" s="61">
        <v>0.347</v>
      </c>
      <c r="DY59" s="61">
        <v>0.279</v>
      </c>
      <c r="DZ59" s="61">
        <v>0.26</v>
      </c>
      <c r="EA59" s="61">
        <v>0.3</v>
      </c>
      <c r="EB59" s="61">
        <v>0.26</v>
      </c>
      <c r="EC59" s="61">
        <v>0.277</v>
      </c>
      <c r="ED59" s="61">
        <v>1.053</v>
      </c>
      <c r="EE59" s="61">
        <v>0.277</v>
      </c>
      <c r="EF59" s="61">
        <v>0.569</v>
      </c>
      <c r="EG59" s="61">
        <v>0.82</v>
      </c>
      <c r="EH59" s="61">
        <v>0.481</v>
      </c>
      <c r="EI59" s="61">
        <v>0.402</v>
      </c>
      <c r="EJ59" s="61">
        <v>0.3</v>
      </c>
      <c r="EK59" s="61">
        <v>0.504</v>
      </c>
      <c r="EL59" s="61">
        <v>0.769</v>
      </c>
      <c r="EM59" s="61">
        <v>0</v>
      </c>
      <c r="EN59" s="61">
        <v>0.26</v>
      </c>
      <c r="EO59" s="61">
        <v>0.277</v>
      </c>
      <c r="EP59" s="61">
        <v>0.569</v>
      </c>
      <c r="EQ59" s="61">
        <v>0.81</v>
      </c>
      <c r="ER59" s="61">
        <v>2.528</v>
      </c>
      <c r="ES59" s="61">
        <v>0</v>
      </c>
      <c r="ET59" s="61">
        <v>0.688</v>
      </c>
      <c r="EU59" s="61">
        <v>0.279</v>
      </c>
      <c r="EV59" s="61">
        <v>0.961</v>
      </c>
      <c r="EW59" s="61">
        <v>0.26</v>
      </c>
      <c r="EX59" s="61">
        <v>0.705</v>
      </c>
      <c r="EY59" s="61">
        <v>0.751</v>
      </c>
      <c r="EZ59" s="61">
        <v>0.872</v>
      </c>
      <c r="FA59" s="61">
        <v>0.431</v>
      </c>
      <c r="FB59" s="61">
        <v>0.329</v>
      </c>
      <c r="FC59" s="61">
        <v>0.26</v>
      </c>
      <c r="FD59" s="61">
        <v>0.279</v>
      </c>
      <c r="FE59" s="61">
        <v>0</v>
      </c>
      <c r="FF59" s="61">
        <v>0.372</v>
      </c>
      <c r="FG59" s="61">
        <v>0.267</v>
      </c>
      <c r="FH59" s="61">
        <v>2.338</v>
      </c>
      <c r="FI59" s="61">
        <v>0.502</v>
      </c>
      <c r="FJ59" s="61">
        <v>0.3</v>
      </c>
      <c r="FK59" s="61">
        <v>0.705</v>
      </c>
      <c r="FL59" s="61">
        <v>0.566</v>
      </c>
      <c r="FM59" s="61">
        <v>0.455</v>
      </c>
      <c r="FN59" s="61">
        <v>1.397</v>
      </c>
      <c r="FO59" s="61">
        <v>0.26</v>
      </c>
      <c r="FP59" s="61">
        <v>0.796</v>
      </c>
      <c r="FQ59" s="61">
        <v>2.308</v>
      </c>
      <c r="FR59" s="61">
        <v>2.504</v>
      </c>
      <c r="FS59" s="61">
        <v>0.338</v>
      </c>
      <c r="FT59" s="61">
        <v>0.569</v>
      </c>
      <c r="FU59" s="61">
        <v>0.633</v>
      </c>
      <c r="FV59" s="61">
        <v>0.533</v>
      </c>
      <c r="FW59" s="61">
        <v>0.474</v>
      </c>
      <c r="FX59" s="61">
        <v>0.26</v>
      </c>
      <c r="FY59" s="61">
        <v>0.872</v>
      </c>
      <c r="FZ59" s="61">
        <v>0</v>
      </c>
      <c r="GA59" s="61">
        <v>0.596</v>
      </c>
      <c r="GB59" s="61">
        <v>0.472</v>
      </c>
      <c r="GC59" s="61">
        <v>0.492</v>
      </c>
      <c r="GD59" s="61">
        <v>0</v>
      </c>
      <c r="GE59" s="61">
        <v>0</v>
      </c>
      <c r="GF59" s="61">
        <v>0.355</v>
      </c>
      <c r="GG59" s="61">
        <v>0.26</v>
      </c>
      <c r="GH59" s="61">
        <v>0.236</v>
      </c>
      <c r="GI59" s="61">
        <v>0.26</v>
      </c>
      <c r="GJ59" s="61">
        <v>0.547</v>
      </c>
      <c r="GK59" s="61">
        <v>2.923</v>
      </c>
      <c r="GL59" s="61">
        <v>0</v>
      </c>
      <c r="GM59" s="61">
        <v>0.95</v>
      </c>
      <c r="GN59" s="61">
        <v>0.8</v>
      </c>
      <c r="GO59" s="61">
        <v>0.481</v>
      </c>
      <c r="GP59" s="61">
        <v>0.673</v>
      </c>
      <c r="GQ59" s="61">
        <v>0.852</v>
      </c>
      <c r="GR59" s="61">
        <v>0.806</v>
      </c>
      <c r="GS59" s="61">
        <v>0.81</v>
      </c>
      <c r="GT59" s="61">
        <v>0</v>
      </c>
      <c r="GU59" s="61">
        <v>0.436</v>
      </c>
      <c r="GV59" s="61">
        <v>0.547</v>
      </c>
      <c r="GW59" s="61">
        <v>0.347</v>
      </c>
      <c r="GX59" s="61">
        <v>0.26</v>
      </c>
      <c r="GY59" s="61">
        <v>0.523</v>
      </c>
      <c r="GZ59" s="61">
        <v>0.597</v>
      </c>
      <c r="HA59" s="61">
        <v>0.646</v>
      </c>
      <c r="HB59" s="61">
        <v>1.424</v>
      </c>
      <c r="HC59" s="61">
        <v>0</v>
      </c>
      <c r="HD59" s="61">
        <v>0.841</v>
      </c>
      <c r="HE59" s="61">
        <v>0.29</v>
      </c>
      <c r="HF59" s="61">
        <v>0.533</v>
      </c>
      <c r="HG59" s="61">
        <v>0.833</v>
      </c>
      <c r="HH59" s="61">
        <v>0.363</v>
      </c>
      <c r="HI59" s="61">
        <v>0.305</v>
      </c>
      <c r="HJ59" s="61">
        <v>0.819</v>
      </c>
      <c r="HK59" s="61">
        <v>0.344</v>
      </c>
      <c r="HL59" s="61">
        <v>0.85</v>
      </c>
      <c r="HM59" s="61">
        <v>0.82</v>
      </c>
      <c r="HN59" s="61">
        <v>0.498</v>
      </c>
      <c r="HO59" s="61">
        <v>0.402</v>
      </c>
      <c r="HP59" s="61">
        <v>0.343</v>
      </c>
      <c r="HQ59" s="61">
        <v>0.343</v>
      </c>
      <c r="HR59" s="61">
        <v>0.364</v>
      </c>
      <c r="HS59" s="61">
        <v>0</v>
      </c>
      <c r="HT59" s="61">
        <v>0.343</v>
      </c>
      <c r="HU59" s="61">
        <v>1.351</v>
      </c>
      <c r="HV59" s="61">
        <v>0.81</v>
      </c>
      <c r="HW59" s="61">
        <v>0.3</v>
      </c>
      <c r="HX59" s="61">
        <v>1.109</v>
      </c>
      <c r="HY59" s="61">
        <v>1.399</v>
      </c>
      <c r="HZ59" s="61">
        <v>1.109</v>
      </c>
      <c r="IA59" s="61">
        <v>1.012</v>
      </c>
      <c r="IB59" s="61">
        <v>1.015</v>
      </c>
      <c r="IC59" s="61">
        <v>1.005</v>
      </c>
      <c r="ID59" s="61">
        <v>0.328</v>
      </c>
      <c r="IE59" s="61">
        <v>0.694</v>
      </c>
      <c r="IF59" s="61">
        <v>0.3</v>
      </c>
      <c r="IG59" s="61">
        <v>0.277</v>
      </c>
      <c r="IH59" s="61">
        <v>0.653</v>
      </c>
      <c r="II59" s="61">
        <v>0.413</v>
      </c>
      <c r="IJ59" s="61">
        <v>0.492</v>
      </c>
      <c r="IK59" s="61">
        <v>0.573</v>
      </c>
      <c r="IL59" s="61">
        <v>0.356</v>
      </c>
      <c r="IM59" s="61">
        <v>2.861</v>
      </c>
      <c r="IN59" s="61">
        <v>2.046</v>
      </c>
      <c r="IO59" s="61">
        <v>0</v>
      </c>
      <c r="IP59" s="61">
        <v>0.317</v>
      </c>
      <c r="IQ59" s="61">
        <v>0.354</v>
      </c>
      <c r="IR59" s="61">
        <v>0</v>
      </c>
      <c r="IS59" s="61">
        <v>0.519</v>
      </c>
      <c r="IT59" s="61">
        <v>0.831</v>
      </c>
      <c r="IU59" s="61">
        <v>0.519</v>
      </c>
      <c r="IV59" s="206">
        <v>1.789</v>
      </c>
    </row>
    <row r="60" spans="1:256" s="294" customFormat="1" ht="33.75">
      <c r="A60" s="293"/>
      <c r="B60" s="293">
        <f>B59+(B59*0.0189)</f>
        <v>0.30872669999999997</v>
      </c>
      <c r="C60" s="293">
        <f aca="true" t="shared" si="72" ref="C60:BN60">C59+(C59*0.0189)</f>
        <v>0.8212334</v>
      </c>
      <c r="D60" s="293">
        <f t="shared" si="72"/>
        <v>0.9180289</v>
      </c>
      <c r="E60" s="293">
        <f t="shared" si="72"/>
        <v>1.2664927000000001</v>
      </c>
      <c r="F60" s="293">
        <f t="shared" si="72"/>
        <v>0.8681028</v>
      </c>
      <c r="G60" s="293">
        <f t="shared" si="72"/>
        <v>0.6948898</v>
      </c>
      <c r="H60" s="293">
        <f t="shared" si="72"/>
        <v>0.30567</v>
      </c>
      <c r="I60" s="293">
        <f t="shared" si="72"/>
        <v>2.0316866</v>
      </c>
      <c r="J60" s="293">
        <f t="shared" si="72"/>
        <v>0.4106167</v>
      </c>
      <c r="K60" s="293">
        <f t="shared" si="72"/>
        <v>0</v>
      </c>
      <c r="L60" s="293">
        <f t="shared" si="72"/>
        <v>0.264914</v>
      </c>
      <c r="M60" s="293">
        <f t="shared" si="72"/>
        <v>0.264914</v>
      </c>
      <c r="N60" s="293">
        <f t="shared" si="72"/>
        <v>0.7835341</v>
      </c>
      <c r="O60" s="293">
        <f t="shared" si="72"/>
        <v>0.4208057</v>
      </c>
      <c r="P60" s="293">
        <f t="shared" si="72"/>
        <v>0</v>
      </c>
      <c r="Q60" s="293">
        <f t="shared" si="72"/>
        <v>0.3698607</v>
      </c>
      <c r="R60" s="293">
        <f t="shared" si="72"/>
        <v>0.264914</v>
      </c>
      <c r="S60" s="293">
        <f t="shared" si="72"/>
        <v>0.5644706</v>
      </c>
      <c r="T60" s="293">
        <f t="shared" si="72"/>
        <v>0.2720463</v>
      </c>
      <c r="U60" s="293">
        <f t="shared" si="72"/>
        <v>0</v>
      </c>
      <c r="V60" s="293">
        <f t="shared" si="72"/>
        <v>0.4045033</v>
      </c>
      <c r="W60" s="293">
        <f t="shared" si="72"/>
        <v>0.7835341</v>
      </c>
      <c r="X60" s="293">
        <f t="shared" si="72"/>
        <v>0.8670839</v>
      </c>
      <c r="Y60" s="293">
        <f t="shared" si="72"/>
        <v>0</v>
      </c>
      <c r="Z60" s="293">
        <f t="shared" si="72"/>
        <v>0.7651939</v>
      </c>
      <c r="AA60" s="293">
        <f t="shared" si="72"/>
        <v>0.8650460999999999</v>
      </c>
      <c r="AB60" s="293">
        <f t="shared" si="72"/>
        <v>0.2822353</v>
      </c>
      <c r="AC60" s="293">
        <f t="shared" si="72"/>
        <v>0.33419920000000003</v>
      </c>
      <c r="AD60" s="293">
        <f t="shared" si="72"/>
        <v>0.5012988</v>
      </c>
      <c r="AE60" s="293">
        <f t="shared" si="72"/>
        <v>2.2354666</v>
      </c>
      <c r="AF60" s="293">
        <f t="shared" si="72"/>
        <v>0.9954653</v>
      </c>
      <c r="AG60" s="293">
        <f t="shared" si="72"/>
        <v>0.4951854</v>
      </c>
      <c r="AH60" s="293">
        <f t="shared" si="72"/>
        <v>0.40756000000000003</v>
      </c>
      <c r="AI60" s="293">
        <f t="shared" si="72"/>
        <v>0.35050159999999997</v>
      </c>
      <c r="AJ60" s="293">
        <f t="shared" si="72"/>
        <v>0.264914</v>
      </c>
      <c r="AK60" s="293">
        <f t="shared" si="72"/>
        <v>0.2822353</v>
      </c>
      <c r="AL60" s="293">
        <f t="shared" si="72"/>
        <v>0.5573383000000001</v>
      </c>
      <c r="AM60" s="293">
        <f t="shared" si="72"/>
        <v>0.264914</v>
      </c>
      <c r="AN60" s="293">
        <f t="shared" si="72"/>
        <v>0.7835341</v>
      </c>
      <c r="AO60" s="293">
        <f t="shared" si="72"/>
        <v>0.2822353</v>
      </c>
      <c r="AP60" s="293">
        <f t="shared" si="72"/>
        <v>0.8670839</v>
      </c>
      <c r="AQ60" s="293">
        <f t="shared" si="72"/>
        <v>0.427938</v>
      </c>
      <c r="AR60" s="293">
        <f t="shared" si="72"/>
        <v>0.264914</v>
      </c>
      <c r="AS60" s="293">
        <f t="shared" si="72"/>
        <v>0.2822353</v>
      </c>
      <c r="AT60" s="293">
        <f t="shared" si="72"/>
        <v>0.427938</v>
      </c>
      <c r="AU60" s="293">
        <f t="shared" si="72"/>
        <v>0.7794585</v>
      </c>
      <c r="AV60" s="293">
        <f t="shared" si="72"/>
        <v>0.8650460999999999</v>
      </c>
      <c r="AW60" s="293">
        <f t="shared" si="72"/>
        <v>0.8650460999999999</v>
      </c>
      <c r="AX60" s="293">
        <f t="shared" si="72"/>
        <v>0.8253090000000001</v>
      </c>
      <c r="AY60" s="293">
        <f t="shared" si="72"/>
        <v>0.39737100000000003</v>
      </c>
      <c r="AZ60" s="293">
        <f t="shared" si="72"/>
        <v>0.4595239</v>
      </c>
      <c r="BA60" s="293">
        <f t="shared" si="72"/>
        <v>0</v>
      </c>
      <c r="BB60" s="293">
        <f t="shared" si="72"/>
        <v>0.46971290000000004</v>
      </c>
      <c r="BC60" s="293">
        <f t="shared" si="72"/>
        <v>0.35559609999999997</v>
      </c>
      <c r="BD60" s="293">
        <f t="shared" si="72"/>
        <v>0.2822353</v>
      </c>
      <c r="BE60" s="293">
        <f t="shared" si="72"/>
        <v>0.8253090000000001</v>
      </c>
      <c r="BF60" s="293">
        <f t="shared" si="72"/>
        <v>0.2822353</v>
      </c>
      <c r="BG60" s="293">
        <f t="shared" si="72"/>
        <v>0.2822353</v>
      </c>
      <c r="BH60" s="293">
        <f t="shared" si="72"/>
        <v>0.264914</v>
      </c>
      <c r="BI60" s="293">
        <f t="shared" si="72"/>
        <v>0.30567</v>
      </c>
      <c r="BJ60" s="293">
        <f t="shared" si="72"/>
        <v>0.4900909</v>
      </c>
      <c r="BK60" s="293">
        <f t="shared" si="72"/>
        <v>0.4095978</v>
      </c>
      <c r="BL60" s="293">
        <f t="shared" si="72"/>
        <v>0.3097456</v>
      </c>
      <c r="BM60" s="293">
        <f t="shared" si="72"/>
        <v>0.3535583</v>
      </c>
      <c r="BN60" s="293">
        <f t="shared" si="72"/>
        <v>0.6357936</v>
      </c>
      <c r="BO60" s="293">
        <f aca="true" t="shared" si="73" ref="BO60:DZ60">BO59+(BO59*0.0189)</f>
        <v>1.1391302</v>
      </c>
      <c r="BP60" s="293">
        <f t="shared" si="73"/>
        <v>0.5114878</v>
      </c>
      <c r="BQ60" s="293">
        <f t="shared" si="73"/>
        <v>0.3229913</v>
      </c>
      <c r="BR60" s="293">
        <f t="shared" si="73"/>
        <v>0.8212334</v>
      </c>
      <c r="BS60" s="293">
        <f t="shared" si="73"/>
        <v>0.4595239</v>
      </c>
      <c r="BT60" s="293">
        <f t="shared" si="73"/>
        <v>0.7315702</v>
      </c>
      <c r="BU60" s="293">
        <f t="shared" si="73"/>
        <v>0.3606906</v>
      </c>
      <c r="BV60" s="293">
        <f t="shared" si="73"/>
        <v>0.6571905</v>
      </c>
      <c r="BW60" s="293">
        <f t="shared" si="73"/>
        <v>0.30567</v>
      </c>
      <c r="BX60" s="293">
        <f t="shared" si="73"/>
        <v>0.4391459</v>
      </c>
      <c r="BY60" s="293">
        <f t="shared" si="73"/>
        <v>0.30567</v>
      </c>
      <c r="BZ60" s="293">
        <f t="shared" si="73"/>
        <v>0.5012988</v>
      </c>
      <c r="CA60" s="293">
        <f t="shared" si="73"/>
        <v>0.39737100000000003</v>
      </c>
      <c r="CB60" s="293">
        <f t="shared" si="73"/>
        <v>0.3800497</v>
      </c>
      <c r="CC60" s="293">
        <f t="shared" si="73"/>
        <v>0.5012988</v>
      </c>
      <c r="CD60" s="293">
        <f t="shared" si="73"/>
        <v>0.264914</v>
      </c>
      <c r="CE60" s="293">
        <f t="shared" si="73"/>
        <v>0.2822353</v>
      </c>
      <c r="CF60" s="293">
        <f t="shared" si="73"/>
        <v>0.2720463</v>
      </c>
      <c r="CG60" s="293">
        <f t="shared" si="73"/>
        <v>0.39737100000000003</v>
      </c>
      <c r="CH60" s="293">
        <f t="shared" si="73"/>
        <v>1.1595081999999999</v>
      </c>
      <c r="CI60" s="293">
        <f t="shared" si="73"/>
        <v>0.28834869999999996</v>
      </c>
      <c r="CJ60" s="293">
        <f t="shared" si="73"/>
        <v>0.30567</v>
      </c>
      <c r="CK60" s="293">
        <f t="shared" si="73"/>
        <v>2.0999529</v>
      </c>
      <c r="CL60" s="293">
        <f t="shared" si="73"/>
        <v>0.264914</v>
      </c>
      <c r="CM60" s="293">
        <f t="shared" si="73"/>
        <v>0.8253090000000001</v>
      </c>
      <c r="CN60" s="293">
        <f t="shared" si="73"/>
        <v>0.7937231</v>
      </c>
      <c r="CO60" s="293">
        <f t="shared" si="73"/>
        <v>0.9822196</v>
      </c>
      <c r="CP60" s="293">
        <f t="shared" si="73"/>
        <v>0.264914</v>
      </c>
      <c r="CQ60" s="293">
        <f t="shared" si="73"/>
        <v>0.6836819000000001</v>
      </c>
      <c r="CR60" s="293">
        <f t="shared" si="73"/>
        <v>0.5970753999999999</v>
      </c>
      <c r="CS60" s="293">
        <f t="shared" si="73"/>
        <v>0.264914</v>
      </c>
      <c r="CT60" s="293">
        <f t="shared" si="73"/>
        <v>0.7651939</v>
      </c>
      <c r="CU60" s="293">
        <f t="shared" si="73"/>
        <v>0.5247335</v>
      </c>
      <c r="CV60" s="293">
        <f t="shared" si="73"/>
        <v>0.4666562</v>
      </c>
      <c r="CW60" s="293">
        <f t="shared" si="73"/>
        <v>0.264914</v>
      </c>
      <c r="CX60" s="293">
        <f t="shared" si="73"/>
        <v>0.264914</v>
      </c>
      <c r="CY60" s="293">
        <f t="shared" si="73"/>
        <v>0.264914</v>
      </c>
      <c r="CZ60" s="293">
        <f t="shared" si="73"/>
        <v>0.5247335</v>
      </c>
      <c r="DA60" s="293">
        <f t="shared" si="73"/>
        <v>0.3189157</v>
      </c>
      <c r="DB60" s="293">
        <f t="shared" si="73"/>
        <v>0.40144660000000004</v>
      </c>
      <c r="DC60" s="293">
        <f t="shared" si="73"/>
        <v>0.4727696</v>
      </c>
      <c r="DD60" s="293">
        <f t="shared" si="73"/>
        <v>0.8884808</v>
      </c>
      <c r="DE60" s="293">
        <f t="shared" si="73"/>
        <v>0.30567</v>
      </c>
      <c r="DF60" s="293">
        <f t="shared" si="73"/>
        <v>0.3046511</v>
      </c>
      <c r="DG60" s="293">
        <f t="shared" si="73"/>
        <v>0.6449637</v>
      </c>
      <c r="DH60" s="293">
        <f t="shared" si="73"/>
        <v>0.427938</v>
      </c>
      <c r="DI60" s="293">
        <f t="shared" si="73"/>
        <v>0.8232712000000001</v>
      </c>
      <c r="DJ60" s="293">
        <f t="shared" si="73"/>
        <v>0.458505</v>
      </c>
      <c r="DK60" s="293">
        <f t="shared" si="73"/>
        <v>1.0127866</v>
      </c>
      <c r="DL60" s="293">
        <f t="shared" si="73"/>
        <v>1.4234033</v>
      </c>
      <c r="DM60" s="293">
        <f t="shared" si="73"/>
        <v>0.3759741</v>
      </c>
      <c r="DN60" s="293">
        <f t="shared" si="73"/>
        <v>0.5328847</v>
      </c>
      <c r="DO60" s="293">
        <f t="shared" si="73"/>
        <v>1.3734772000000002</v>
      </c>
      <c r="DP60" s="293">
        <f t="shared" si="73"/>
        <v>0</v>
      </c>
      <c r="DQ60" s="293">
        <f t="shared" si="73"/>
        <v>0.764175</v>
      </c>
      <c r="DR60" s="293">
        <f t="shared" si="73"/>
        <v>0.4391459</v>
      </c>
      <c r="DS60" s="293">
        <f t="shared" si="73"/>
        <v>0.30567</v>
      </c>
      <c r="DT60" s="293">
        <f t="shared" si="73"/>
        <v>0.8670839</v>
      </c>
      <c r="DU60" s="293">
        <f t="shared" si="73"/>
        <v>0.8650460999999999</v>
      </c>
      <c r="DV60" s="293">
        <f t="shared" si="73"/>
        <v>0.5746595999999999</v>
      </c>
      <c r="DW60" s="293">
        <f t="shared" si="73"/>
        <v>0.6276424</v>
      </c>
      <c r="DX60" s="293">
        <f t="shared" si="73"/>
        <v>0.3535583</v>
      </c>
      <c r="DY60" s="293">
        <f t="shared" si="73"/>
        <v>0.2842731</v>
      </c>
      <c r="DZ60" s="293">
        <f t="shared" si="73"/>
        <v>0.264914</v>
      </c>
      <c r="EA60" s="293">
        <f aca="true" t="shared" si="74" ref="EA60:GL60">EA59+(EA59*0.0189)</f>
        <v>0.30567</v>
      </c>
      <c r="EB60" s="293">
        <f t="shared" si="74"/>
        <v>0.264914</v>
      </c>
      <c r="EC60" s="293">
        <f t="shared" si="74"/>
        <v>0.2822353</v>
      </c>
      <c r="ED60" s="293">
        <f t="shared" si="74"/>
        <v>1.0729016999999998</v>
      </c>
      <c r="EE60" s="293">
        <f t="shared" si="74"/>
        <v>0.2822353</v>
      </c>
      <c r="EF60" s="293">
        <f t="shared" si="74"/>
        <v>0.5797540999999999</v>
      </c>
      <c r="EG60" s="293">
        <f t="shared" si="74"/>
        <v>0.835498</v>
      </c>
      <c r="EH60" s="293">
        <f t="shared" si="74"/>
        <v>0.4900909</v>
      </c>
      <c r="EI60" s="293">
        <f t="shared" si="74"/>
        <v>0.4095978</v>
      </c>
      <c r="EJ60" s="293">
        <f t="shared" si="74"/>
        <v>0.30567</v>
      </c>
      <c r="EK60" s="293">
        <f t="shared" si="74"/>
        <v>0.5135256</v>
      </c>
      <c r="EL60" s="293">
        <f t="shared" si="74"/>
        <v>0.7835341</v>
      </c>
      <c r="EM60" s="293">
        <f t="shared" si="74"/>
        <v>0</v>
      </c>
      <c r="EN60" s="293">
        <f t="shared" si="74"/>
        <v>0.264914</v>
      </c>
      <c r="EO60" s="293">
        <f t="shared" si="74"/>
        <v>0.2822353</v>
      </c>
      <c r="EP60" s="293">
        <f t="shared" si="74"/>
        <v>0.5797540999999999</v>
      </c>
      <c r="EQ60" s="293">
        <f t="shared" si="74"/>
        <v>0.8253090000000001</v>
      </c>
      <c r="ER60" s="293">
        <f t="shared" si="74"/>
        <v>2.5757792</v>
      </c>
      <c r="ES60" s="293">
        <f t="shared" si="74"/>
        <v>0</v>
      </c>
      <c r="ET60" s="293">
        <f t="shared" si="74"/>
        <v>0.7010031999999999</v>
      </c>
      <c r="EU60" s="293">
        <f t="shared" si="74"/>
        <v>0.2842731</v>
      </c>
      <c r="EV60" s="293">
        <f t="shared" si="74"/>
        <v>0.9791629</v>
      </c>
      <c r="EW60" s="293">
        <f t="shared" si="74"/>
        <v>0.264914</v>
      </c>
      <c r="EX60" s="293">
        <f t="shared" si="74"/>
        <v>0.7183244999999999</v>
      </c>
      <c r="EY60" s="293">
        <f t="shared" si="74"/>
        <v>0.7651939</v>
      </c>
      <c r="EZ60" s="293">
        <f t="shared" si="74"/>
        <v>0.8884808</v>
      </c>
      <c r="FA60" s="293">
        <f t="shared" si="74"/>
        <v>0.4391459</v>
      </c>
      <c r="FB60" s="293">
        <f t="shared" si="74"/>
        <v>0.3352181</v>
      </c>
      <c r="FC60" s="293">
        <f t="shared" si="74"/>
        <v>0.264914</v>
      </c>
      <c r="FD60" s="293">
        <f t="shared" si="74"/>
        <v>0.2842731</v>
      </c>
      <c r="FE60" s="293">
        <f t="shared" si="74"/>
        <v>0</v>
      </c>
      <c r="FF60" s="293">
        <f t="shared" si="74"/>
        <v>0.3790308</v>
      </c>
      <c r="FG60" s="293">
        <f t="shared" si="74"/>
        <v>0.2720463</v>
      </c>
      <c r="FH60" s="293">
        <f t="shared" si="74"/>
        <v>2.3821882</v>
      </c>
      <c r="FI60" s="293">
        <f t="shared" si="74"/>
        <v>0.5114878</v>
      </c>
      <c r="FJ60" s="293">
        <f t="shared" si="74"/>
        <v>0.30567</v>
      </c>
      <c r="FK60" s="293">
        <f t="shared" si="74"/>
        <v>0.7183244999999999</v>
      </c>
      <c r="FL60" s="293">
        <f t="shared" si="74"/>
        <v>0.5766973999999999</v>
      </c>
      <c r="FM60" s="293">
        <f t="shared" si="74"/>
        <v>0.4635995</v>
      </c>
      <c r="FN60" s="293">
        <f t="shared" si="74"/>
        <v>1.4234033</v>
      </c>
      <c r="FO60" s="293">
        <f t="shared" si="74"/>
        <v>0.264914</v>
      </c>
      <c r="FP60" s="293">
        <f t="shared" si="74"/>
        <v>0.8110444</v>
      </c>
      <c r="FQ60" s="293">
        <f t="shared" si="74"/>
        <v>2.3516212</v>
      </c>
      <c r="FR60" s="293">
        <f t="shared" si="74"/>
        <v>2.5513256</v>
      </c>
      <c r="FS60" s="293">
        <f t="shared" si="74"/>
        <v>0.34438820000000003</v>
      </c>
      <c r="FT60" s="293">
        <f t="shared" si="74"/>
        <v>0.5797540999999999</v>
      </c>
      <c r="FU60" s="293">
        <f t="shared" si="74"/>
        <v>0.6449637</v>
      </c>
      <c r="FV60" s="293">
        <f t="shared" si="74"/>
        <v>0.5430737</v>
      </c>
      <c r="FW60" s="293">
        <f t="shared" si="74"/>
        <v>0.48295859999999996</v>
      </c>
      <c r="FX60" s="293">
        <f t="shared" si="74"/>
        <v>0.264914</v>
      </c>
      <c r="FY60" s="293">
        <f t="shared" si="74"/>
        <v>0.8884808</v>
      </c>
      <c r="FZ60" s="293">
        <f t="shared" si="74"/>
        <v>0</v>
      </c>
      <c r="GA60" s="293">
        <f t="shared" si="74"/>
        <v>0.6072643999999999</v>
      </c>
      <c r="GB60" s="293">
        <f t="shared" si="74"/>
        <v>0.4809208</v>
      </c>
      <c r="GC60" s="293">
        <f t="shared" si="74"/>
        <v>0.5012988</v>
      </c>
      <c r="GD60" s="293">
        <f t="shared" si="74"/>
        <v>0</v>
      </c>
      <c r="GE60" s="293">
        <f t="shared" si="74"/>
        <v>0</v>
      </c>
      <c r="GF60" s="293">
        <f t="shared" si="74"/>
        <v>0.36170949999999996</v>
      </c>
      <c r="GG60" s="293">
        <f t="shared" si="74"/>
        <v>0.264914</v>
      </c>
      <c r="GH60" s="293">
        <f t="shared" si="74"/>
        <v>0.2404604</v>
      </c>
      <c r="GI60" s="293">
        <f t="shared" si="74"/>
        <v>0.264914</v>
      </c>
      <c r="GJ60" s="293">
        <f t="shared" si="74"/>
        <v>0.5573383000000001</v>
      </c>
      <c r="GK60" s="293">
        <f t="shared" si="74"/>
        <v>2.9782447</v>
      </c>
      <c r="GL60" s="293">
        <f t="shared" si="74"/>
        <v>0</v>
      </c>
      <c r="GM60" s="293">
        <f aca="true" t="shared" si="75" ref="GM60:IV60">GM59+(GM59*0.0189)</f>
        <v>0.9679549999999999</v>
      </c>
      <c r="GN60" s="293">
        <f t="shared" si="75"/>
        <v>0.8151200000000001</v>
      </c>
      <c r="GO60" s="293">
        <f t="shared" si="75"/>
        <v>0.4900909</v>
      </c>
      <c r="GP60" s="293">
        <f t="shared" si="75"/>
        <v>0.6857197</v>
      </c>
      <c r="GQ60" s="293">
        <f t="shared" si="75"/>
        <v>0.8681028</v>
      </c>
      <c r="GR60" s="293">
        <f t="shared" si="75"/>
        <v>0.8212334</v>
      </c>
      <c r="GS60" s="293">
        <f t="shared" si="75"/>
        <v>0.8253090000000001</v>
      </c>
      <c r="GT60" s="293">
        <f t="shared" si="75"/>
        <v>0</v>
      </c>
      <c r="GU60" s="293">
        <f t="shared" si="75"/>
        <v>0.4442404</v>
      </c>
      <c r="GV60" s="293">
        <f t="shared" si="75"/>
        <v>0.5573383000000001</v>
      </c>
      <c r="GW60" s="293">
        <f t="shared" si="75"/>
        <v>0.3535583</v>
      </c>
      <c r="GX60" s="293">
        <f t="shared" si="75"/>
        <v>0.264914</v>
      </c>
      <c r="GY60" s="293">
        <f t="shared" si="75"/>
        <v>0.5328847</v>
      </c>
      <c r="GZ60" s="293">
        <f t="shared" si="75"/>
        <v>0.6082833</v>
      </c>
      <c r="HA60" s="293">
        <f t="shared" si="75"/>
        <v>0.6582094000000001</v>
      </c>
      <c r="HB60" s="293">
        <f t="shared" si="75"/>
        <v>1.4509136</v>
      </c>
      <c r="HC60" s="293">
        <f t="shared" si="75"/>
        <v>0</v>
      </c>
      <c r="HD60" s="293">
        <f t="shared" si="75"/>
        <v>0.8568949</v>
      </c>
      <c r="HE60" s="293">
        <f t="shared" si="75"/>
        <v>0.295481</v>
      </c>
      <c r="HF60" s="293">
        <f t="shared" si="75"/>
        <v>0.5430737</v>
      </c>
      <c r="HG60" s="293">
        <f t="shared" si="75"/>
        <v>0.8487437</v>
      </c>
      <c r="HH60" s="293">
        <f t="shared" si="75"/>
        <v>0.3698607</v>
      </c>
      <c r="HI60" s="293">
        <f t="shared" si="75"/>
        <v>0.3107645</v>
      </c>
      <c r="HJ60" s="293">
        <f t="shared" si="75"/>
        <v>0.8344790999999999</v>
      </c>
      <c r="HK60" s="293">
        <f t="shared" si="75"/>
        <v>0.35050159999999997</v>
      </c>
      <c r="HL60" s="293">
        <f t="shared" si="75"/>
        <v>0.866065</v>
      </c>
      <c r="HM60" s="293">
        <f t="shared" si="75"/>
        <v>0.835498</v>
      </c>
      <c r="HN60" s="293">
        <f t="shared" si="75"/>
        <v>0.5074122</v>
      </c>
      <c r="HO60" s="293">
        <f t="shared" si="75"/>
        <v>0.4095978</v>
      </c>
      <c r="HP60" s="293">
        <f t="shared" si="75"/>
        <v>0.34948270000000003</v>
      </c>
      <c r="HQ60" s="293">
        <f t="shared" si="75"/>
        <v>0.34948270000000003</v>
      </c>
      <c r="HR60" s="293">
        <f t="shared" si="75"/>
        <v>0.3708796</v>
      </c>
      <c r="HS60" s="293">
        <f t="shared" si="75"/>
        <v>0</v>
      </c>
      <c r="HT60" s="293">
        <f t="shared" si="75"/>
        <v>0.34948270000000003</v>
      </c>
      <c r="HU60" s="293">
        <f t="shared" si="75"/>
        <v>1.3765339</v>
      </c>
      <c r="HV60" s="293">
        <f t="shared" si="75"/>
        <v>0.8253090000000001</v>
      </c>
      <c r="HW60" s="293">
        <f t="shared" si="75"/>
        <v>0.30567</v>
      </c>
      <c r="HX60" s="293">
        <f t="shared" si="75"/>
        <v>1.1299601</v>
      </c>
      <c r="HY60" s="293">
        <f t="shared" si="75"/>
        <v>1.4254411</v>
      </c>
      <c r="HZ60" s="293">
        <f t="shared" si="75"/>
        <v>1.1299601</v>
      </c>
      <c r="IA60" s="293">
        <f t="shared" si="75"/>
        <v>1.0311268</v>
      </c>
      <c r="IB60" s="293">
        <f t="shared" si="75"/>
        <v>1.0341835</v>
      </c>
      <c r="IC60" s="293">
        <f t="shared" si="75"/>
        <v>1.0239945</v>
      </c>
      <c r="ID60" s="293">
        <f t="shared" si="75"/>
        <v>0.33419920000000003</v>
      </c>
      <c r="IE60" s="293">
        <f t="shared" si="75"/>
        <v>0.7071166</v>
      </c>
      <c r="IF60" s="293">
        <f t="shared" si="75"/>
        <v>0.30567</v>
      </c>
      <c r="IG60" s="293">
        <f t="shared" si="75"/>
        <v>0.2822353</v>
      </c>
      <c r="IH60" s="293">
        <f t="shared" si="75"/>
        <v>0.6653417</v>
      </c>
      <c r="II60" s="293">
        <f t="shared" si="75"/>
        <v>0.4208057</v>
      </c>
      <c r="IJ60" s="293">
        <f t="shared" si="75"/>
        <v>0.5012988</v>
      </c>
      <c r="IK60" s="293">
        <f t="shared" si="75"/>
        <v>0.5838297</v>
      </c>
      <c r="IL60" s="293">
        <f t="shared" si="75"/>
        <v>0.3627284</v>
      </c>
      <c r="IM60" s="293">
        <f t="shared" si="75"/>
        <v>2.9150729</v>
      </c>
      <c r="IN60" s="293">
        <f t="shared" si="75"/>
        <v>2.0846693999999997</v>
      </c>
      <c r="IO60" s="293">
        <f t="shared" si="75"/>
        <v>0</v>
      </c>
      <c r="IP60" s="293">
        <f t="shared" si="75"/>
        <v>0.3229913</v>
      </c>
      <c r="IQ60" s="293">
        <f t="shared" si="75"/>
        <v>0.3606906</v>
      </c>
      <c r="IR60" s="293">
        <f t="shared" si="75"/>
        <v>0</v>
      </c>
      <c r="IS60" s="293">
        <f t="shared" si="75"/>
        <v>0.5288091</v>
      </c>
      <c r="IT60" s="293">
        <f t="shared" si="75"/>
        <v>0.8467059</v>
      </c>
      <c r="IU60" s="293">
        <f t="shared" si="75"/>
        <v>0.5288091</v>
      </c>
      <c r="IV60" s="293">
        <f t="shared" si="75"/>
        <v>1.8228121</v>
      </c>
    </row>
    <row r="61" spans="1:256" s="206" customFormat="1" ht="33.75">
      <c r="A61" s="62"/>
      <c r="B61" s="61">
        <f>ROUND(B60,3)</f>
        <v>0.309</v>
      </c>
      <c r="C61" s="61">
        <f aca="true" t="shared" si="76" ref="C61:BN61">ROUND(C60,3)</f>
        <v>0.821</v>
      </c>
      <c r="D61" s="61">
        <f t="shared" si="76"/>
        <v>0.918</v>
      </c>
      <c r="E61" s="61">
        <f t="shared" si="76"/>
        <v>1.266</v>
      </c>
      <c r="F61" s="61">
        <f t="shared" si="76"/>
        <v>0.868</v>
      </c>
      <c r="G61" s="61">
        <f t="shared" si="76"/>
        <v>0.695</v>
      </c>
      <c r="H61" s="61">
        <f t="shared" si="76"/>
        <v>0.306</v>
      </c>
      <c r="I61" s="61">
        <f t="shared" si="76"/>
        <v>2.032</v>
      </c>
      <c r="J61" s="61">
        <f t="shared" si="76"/>
        <v>0.411</v>
      </c>
      <c r="K61" s="61">
        <f t="shared" si="76"/>
        <v>0</v>
      </c>
      <c r="L61" s="61">
        <f t="shared" si="76"/>
        <v>0.265</v>
      </c>
      <c r="M61" s="61">
        <f t="shared" si="76"/>
        <v>0.265</v>
      </c>
      <c r="N61" s="61">
        <f t="shared" si="76"/>
        <v>0.784</v>
      </c>
      <c r="O61" s="61">
        <f t="shared" si="76"/>
        <v>0.421</v>
      </c>
      <c r="P61" s="61">
        <f t="shared" si="76"/>
        <v>0</v>
      </c>
      <c r="Q61" s="61">
        <f t="shared" si="76"/>
        <v>0.37</v>
      </c>
      <c r="R61" s="61">
        <f t="shared" si="76"/>
        <v>0.265</v>
      </c>
      <c r="S61" s="61">
        <f t="shared" si="76"/>
        <v>0.564</v>
      </c>
      <c r="T61" s="61">
        <f t="shared" si="76"/>
        <v>0.272</v>
      </c>
      <c r="U61" s="61">
        <f t="shared" si="76"/>
        <v>0</v>
      </c>
      <c r="V61" s="61">
        <f t="shared" si="76"/>
        <v>0.405</v>
      </c>
      <c r="W61" s="61">
        <f t="shared" si="76"/>
        <v>0.784</v>
      </c>
      <c r="X61" s="61">
        <f t="shared" si="76"/>
        <v>0.867</v>
      </c>
      <c r="Y61" s="61">
        <f t="shared" si="76"/>
        <v>0</v>
      </c>
      <c r="Z61" s="61">
        <f t="shared" si="76"/>
        <v>0.765</v>
      </c>
      <c r="AA61" s="61">
        <f t="shared" si="76"/>
        <v>0.865</v>
      </c>
      <c r="AB61" s="61">
        <f t="shared" si="76"/>
        <v>0.282</v>
      </c>
      <c r="AC61" s="61">
        <f t="shared" si="76"/>
        <v>0.334</v>
      </c>
      <c r="AD61" s="61">
        <f t="shared" si="76"/>
        <v>0.501</v>
      </c>
      <c r="AE61" s="61">
        <f t="shared" si="76"/>
        <v>2.235</v>
      </c>
      <c r="AF61" s="61">
        <f t="shared" si="76"/>
        <v>0.995</v>
      </c>
      <c r="AG61" s="61">
        <f t="shared" si="76"/>
        <v>0.495</v>
      </c>
      <c r="AH61" s="61">
        <f t="shared" si="76"/>
        <v>0.408</v>
      </c>
      <c r="AI61" s="61">
        <f t="shared" si="76"/>
        <v>0.351</v>
      </c>
      <c r="AJ61" s="61">
        <f t="shared" si="76"/>
        <v>0.265</v>
      </c>
      <c r="AK61" s="61">
        <f t="shared" si="76"/>
        <v>0.282</v>
      </c>
      <c r="AL61" s="61">
        <f t="shared" si="76"/>
        <v>0.557</v>
      </c>
      <c r="AM61" s="61">
        <f t="shared" si="76"/>
        <v>0.265</v>
      </c>
      <c r="AN61" s="61">
        <f t="shared" si="76"/>
        <v>0.784</v>
      </c>
      <c r="AO61" s="61">
        <f t="shared" si="76"/>
        <v>0.282</v>
      </c>
      <c r="AP61" s="61">
        <f t="shared" si="76"/>
        <v>0.867</v>
      </c>
      <c r="AQ61" s="61">
        <f t="shared" si="76"/>
        <v>0.428</v>
      </c>
      <c r="AR61" s="61">
        <f t="shared" si="76"/>
        <v>0.265</v>
      </c>
      <c r="AS61" s="61">
        <f t="shared" si="76"/>
        <v>0.282</v>
      </c>
      <c r="AT61" s="61">
        <f t="shared" si="76"/>
        <v>0.428</v>
      </c>
      <c r="AU61" s="61">
        <f t="shared" si="76"/>
        <v>0.779</v>
      </c>
      <c r="AV61" s="61">
        <f t="shared" si="76"/>
        <v>0.865</v>
      </c>
      <c r="AW61" s="61">
        <f t="shared" si="76"/>
        <v>0.865</v>
      </c>
      <c r="AX61" s="61">
        <f t="shared" si="76"/>
        <v>0.825</v>
      </c>
      <c r="AY61" s="61">
        <f t="shared" si="76"/>
        <v>0.397</v>
      </c>
      <c r="AZ61" s="61">
        <f t="shared" si="76"/>
        <v>0.46</v>
      </c>
      <c r="BA61" s="61">
        <f t="shared" si="76"/>
        <v>0</v>
      </c>
      <c r="BB61" s="61">
        <f t="shared" si="76"/>
        <v>0.47</v>
      </c>
      <c r="BC61" s="61">
        <f t="shared" si="76"/>
        <v>0.356</v>
      </c>
      <c r="BD61" s="61">
        <f t="shared" si="76"/>
        <v>0.282</v>
      </c>
      <c r="BE61" s="61">
        <f t="shared" si="76"/>
        <v>0.825</v>
      </c>
      <c r="BF61" s="61">
        <f t="shared" si="76"/>
        <v>0.282</v>
      </c>
      <c r="BG61" s="61">
        <f t="shared" si="76"/>
        <v>0.282</v>
      </c>
      <c r="BH61" s="61">
        <f t="shared" si="76"/>
        <v>0.265</v>
      </c>
      <c r="BI61" s="61">
        <f t="shared" si="76"/>
        <v>0.306</v>
      </c>
      <c r="BJ61" s="61">
        <f t="shared" si="76"/>
        <v>0.49</v>
      </c>
      <c r="BK61" s="61">
        <f t="shared" si="76"/>
        <v>0.41</v>
      </c>
      <c r="BL61" s="61">
        <f t="shared" si="76"/>
        <v>0.31</v>
      </c>
      <c r="BM61" s="61">
        <f t="shared" si="76"/>
        <v>0.354</v>
      </c>
      <c r="BN61" s="61">
        <f t="shared" si="76"/>
        <v>0.636</v>
      </c>
      <c r="BO61" s="61">
        <f aca="true" t="shared" si="77" ref="BO61:DZ61">ROUND(BO60,3)</f>
        <v>1.139</v>
      </c>
      <c r="BP61" s="61">
        <f t="shared" si="77"/>
        <v>0.511</v>
      </c>
      <c r="BQ61" s="61">
        <f t="shared" si="77"/>
        <v>0.323</v>
      </c>
      <c r="BR61" s="61">
        <f t="shared" si="77"/>
        <v>0.821</v>
      </c>
      <c r="BS61" s="61">
        <f t="shared" si="77"/>
        <v>0.46</v>
      </c>
      <c r="BT61" s="61">
        <f t="shared" si="77"/>
        <v>0.732</v>
      </c>
      <c r="BU61" s="61">
        <f t="shared" si="77"/>
        <v>0.361</v>
      </c>
      <c r="BV61" s="61">
        <f t="shared" si="77"/>
        <v>0.657</v>
      </c>
      <c r="BW61" s="61">
        <f t="shared" si="77"/>
        <v>0.306</v>
      </c>
      <c r="BX61" s="61">
        <f t="shared" si="77"/>
        <v>0.439</v>
      </c>
      <c r="BY61" s="61">
        <f t="shared" si="77"/>
        <v>0.306</v>
      </c>
      <c r="BZ61" s="61">
        <f t="shared" si="77"/>
        <v>0.501</v>
      </c>
      <c r="CA61" s="61">
        <f t="shared" si="77"/>
        <v>0.397</v>
      </c>
      <c r="CB61" s="61">
        <f t="shared" si="77"/>
        <v>0.38</v>
      </c>
      <c r="CC61" s="61">
        <f t="shared" si="77"/>
        <v>0.501</v>
      </c>
      <c r="CD61" s="61">
        <f t="shared" si="77"/>
        <v>0.265</v>
      </c>
      <c r="CE61" s="61">
        <f t="shared" si="77"/>
        <v>0.282</v>
      </c>
      <c r="CF61" s="61">
        <f t="shared" si="77"/>
        <v>0.272</v>
      </c>
      <c r="CG61" s="61">
        <f t="shared" si="77"/>
        <v>0.397</v>
      </c>
      <c r="CH61" s="61">
        <f t="shared" si="77"/>
        <v>1.16</v>
      </c>
      <c r="CI61" s="61">
        <f t="shared" si="77"/>
        <v>0.288</v>
      </c>
      <c r="CJ61" s="61">
        <f t="shared" si="77"/>
        <v>0.306</v>
      </c>
      <c r="CK61" s="61">
        <f t="shared" si="77"/>
        <v>2.1</v>
      </c>
      <c r="CL61" s="61">
        <f t="shared" si="77"/>
        <v>0.265</v>
      </c>
      <c r="CM61" s="61">
        <f t="shared" si="77"/>
        <v>0.825</v>
      </c>
      <c r="CN61" s="61">
        <f t="shared" si="77"/>
        <v>0.794</v>
      </c>
      <c r="CO61" s="61">
        <f t="shared" si="77"/>
        <v>0.982</v>
      </c>
      <c r="CP61" s="61">
        <f t="shared" si="77"/>
        <v>0.265</v>
      </c>
      <c r="CQ61" s="61">
        <f t="shared" si="77"/>
        <v>0.684</v>
      </c>
      <c r="CR61" s="61">
        <f t="shared" si="77"/>
        <v>0.597</v>
      </c>
      <c r="CS61" s="61">
        <f t="shared" si="77"/>
        <v>0.265</v>
      </c>
      <c r="CT61" s="61">
        <f t="shared" si="77"/>
        <v>0.765</v>
      </c>
      <c r="CU61" s="61">
        <f t="shared" si="77"/>
        <v>0.525</v>
      </c>
      <c r="CV61" s="61">
        <f t="shared" si="77"/>
        <v>0.467</v>
      </c>
      <c r="CW61" s="61">
        <f t="shared" si="77"/>
        <v>0.265</v>
      </c>
      <c r="CX61" s="61">
        <f t="shared" si="77"/>
        <v>0.265</v>
      </c>
      <c r="CY61" s="61">
        <f t="shared" si="77"/>
        <v>0.265</v>
      </c>
      <c r="CZ61" s="61">
        <f t="shared" si="77"/>
        <v>0.525</v>
      </c>
      <c r="DA61" s="61">
        <f t="shared" si="77"/>
        <v>0.319</v>
      </c>
      <c r="DB61" s="61">
        <f t="shared" si="77"/>
        <v>0.401</v>
      </c>
      <c r="DC61" s="61">
        <f t="shared" si="77"/>
        <v>0.473</v>
      </c>
      <c r="DD61" s="61">
        <f t="shared" si="77"/>
        <v>0.888</v>
      </c>
      <c r="DE61" s="61">
        <f t="shared" si="77"/>
        <v>0.306</v>
      </c>
      <c r="DF61" s="61">
        <f t="shared" si="77"/>
        <v>0.305</v>
      </c>
      <c r="DG61" s="61">
        <f t="shared" si="77"/>
        <v>0.645</v>
      </c>
      <c r="DH61" s="61">
        <f t="shared" si="77"/>
        <v>0.428</v>
      </c>
      <c r="DI61" s="61">
        <f t="shared" si="77"/>
        <v>0.823</v>
      </c>
      <c r="DJ61" s="61">
        <f t="shared" si="77"/>
        <v>0.459</v>
      </c>
      <c r="DK61" s="61">
        <f t="shared" si="77"/>
        <v>1.013</v>
      </c>
      <c r="DL61" s="61">
        <f t="shared" si="77"/>
        <v>1.423</v>
      </c>
      <c r="DM61" s="61">
        <f t="shared" si="77"/>
        <v>0.376</v>
      </c>
      <c r="DN61" s="61">
        <f t="shared" si="77"/>
        <v>0.533</v>
      </c>
      <c r="DO61" s="61">
        <f t="shared" si="77"/>
        <v>1.373</v>
      </c>
      <c r="DP61" s="61">
        <f t="shared" si="77"/>
        <v>0</v>
      </c>
      <c r="DQ61" s="61">
        <f t="shared" si="77"/>
        <v>0.764</v>
      </c>
      <c r="DR61" s="61">
        <f t="shared" si="77"/>
        <v>0.439</v>
      </c>
      <c r="DS61" s="61">
        <f t="shared" si="77"/>
        <v>0.306</v>
      </c>
      <c r="DT61" s="61">
        <f t="shared" si="77"/>
        <v>0.867</v>
      </c>
      <c r="DU61" s="61">
        <f t="shared" si="77"/>
        <v>0.865</v>
      </c>
      <c r="DV61" s="61">
        <f t="shared" si="77"/>
        <v>0.575</v>
      </c>
      <c r="DW61" s="61">
        <f t="shared" si="77"/>
        <v>0.628</v>
      </c>
      <c r="DX61" s="61">
        <f t="shared" si="77"/>
        <v>0.354</v>
      </c>
      <c r="DY61" s="61">
        <f t="shared" si="77"/>
        <v>0.284</v>
      </c>
      <c r="DZ61" s="61">
        <f t="shared" si="77"/>
        <v>0.265</v>
      </c>
      <c r="EA61" s="61">
        <f aca="true" t="shared" si="78" ref="EA61:GL61">ROUND(EA60,3)</f>
        <v>0.306</v>
      </c>
      <c r="EB61" s="61">
        <f t="shared" si="78"/>
        <v>0.265</v>
      </c>
      <c r="EC61" s="61">
        <f t="shared" si="78"/>
        <v>0.282</v>
      </c>
      <c r="ED61" s="61">
        <f t="shared" si="78"/>
        <v>1.073</v>
      </c>
      <c r="EE61" s="61">
        <f t="shared" si="78"/>
        <v>0.282</v>
      </c>
      <c r="EF61" s="61">
        <f t="shared" si="78"/>
        <v>0.58</v>
      </c>
      <c r="EG61" s="61">
        <f t="shared" si="78"/>
        <v>0.835</v>
      </c>
      <c r="EH61" s="61">
        <f t="shared" si="78"/>
        <v>0.49</v>
      </c>
      <c r="EI61" s="61">
        <f t="shared" si="78"/>
        <v>0.41</v>
      </c>
      <c r="EJ61" s="61">
        <f t="shared" si="78"/>
        <v>0.306</v>
      </c>
      <c r="EK61" s="61">
        <f t="shared" si="78"/>
        <v>0.514</v>
      </c>
      <c r="EL61" s="61">
        <f t="shared" si="78"/>
        <v>0.784</v>
      </c>
      <c r="EM61" s="61">
        <f t="shared" si="78"/>
        <v>0</v>
      </c>
      <c r="EN61" s="61">
        <f t="shared" si="78"/>
        <v>0.265</v>
      </c>
      <c r="EO61" s="61">
        <f t="shared" si="78"/>
        <v>0.282</v>
      </c>
      <c r="EP61" s="61">
        <f t="shared" si="78"/>
        <v>0.58</v>
      </c>
      <c r="EQ61" s="61">
        <f t="shared" si="78"/>
        <v>0.825</v>
      </c>
      <c r="ER61" s="61">
        <f t="shared" si="78"/>
        <v>2.576</v>
      </c>
      <c r="ES61" s="61">
        <f t="shared" si="78"/>
        <v>0</v>
      </c>
      <c r="ET61" s="61">
        <f t="shared" si="78"/>
        <v>0.701</v>
      </c>
      <c r="EU61" s="61">
        <f t="shared" si="78"/>
        <v>0.284</v>
      </c>
      <c r="EV61" s="61">
        <f t="shared" si="78"/>
        <v>0.979</v>
      </c>
      <c r="EW61" s="61">
        <f t="shared" si="78"/>
        <v>0.265</v>
      </c>
      <c r="EX61" s="61">
        <f t="shared" si="78"/>
        <v>0.718</v>
      </c>
      <c r="EY61" s="61">
        <f t="shared" si="78"/>
        <v>0.765</v>
      </c>
      <c r="EZ61" s="61">
        <f t="shared" si="78"/>
        <v>0.888</v>
      </c>
      <c r="FA61" s="61">
        <f t="shared" si="78"/>
        <v>0.439</v>
      </c>
      <c r="FB61" s="61">
        <f t="shared" si="78"/>
        <v>0.335</v>
      </c>
      <c r="FC61" s="61">
        <f t="shared" si="78"/>
        <v>0.265</v>
      </c>
      <c r="FD61" s="61">
        <f t="shared" si="78"/>
        <v>0.284</v>
      </c>
      <c r="FE61" s="61">
        <f t="shared" si="78"/>
        <v>0</v>
      </c>
      <c r="FF61" s="61">
        <f t="shared" si="78"/>
        <v>0.379</v>
      </c>
      <c r="FG61" s="61">
        <f t="shared" si="78"/>
        <v>0.272</v>
      </c>
      <c r="FH61" s="61">
        <f t="shared" si="78"/>
        <v>2.382</v>
      </c>
      <c r="FI61" s="61">
        <f t="shared" si="78"/>
        <v>0.511</v>
      </c>
      <c r="FJ61" s="61">
        <f t="shared" si="78"/>
        <v>0.306</v>
      </c>
      <c r="FK61" s="61">
        <f t="shared" si="78"/>
        <v>0.718</v>
      </c>
      <c r="FL61" s="61">
        <f t="shared" si="78"/>
        <v>0.577</v>
      </c>
      <c r="FM61" s="61">
        <f t="shared" si="78"/>
        <v>0.464</v>
      </c>
      <c r="FN61" s="61">
        <f t="shared" si="78"/>
        <v>1.423</v>
      </c>
      <c r="FO61" s="61">
        <f t="shared" si="78"/>
        <v>0.265</v>
      </c>
      <c r="FP61" s="61">
        <f t="shared" si="78"/>
        <v>0.811</v>
      </c>
      <c r="FQ61" s="61">
        <f t="shared" si="78"/>
        <v>2.352</v>
      </c>
      <c r="FR61" s="61">
        <f t="shared" si="78"/>
        <v>2.551</v>
      </c>
      <c r="FS61" s="61">
        <f t="shared" si="78"/>
        <v>0.344</v>
      </c>
      <c r="FT61" s="61">
        <f t="shared" si="78"/>
        <v>0.58</v>
      </c>
      <c r="FU61" s="61">
        <f t="shared" si="78"/>
        <v>0.645</v>
      </c>
      <c r="FV61" s="61">
        <f t="shared" si="78"/>
        <v>0.543</v>
      </c>
      <c r="FW61" s="61">
        <f t="shared" si="78"/>
        <v>0.483</v>
      </c>
      <c r="FX61" s="61">
        <f t="shared" si="78"/>
        <v>0.265</v>
      </c>
      <c r="FY61" s="61">
        <f t="shared" si="78"/>
        <v>0.888</v>
      </c>
      <c r="FZ61" s="61">
        <f t="shared" si="78"/>
        <v>0</v>
      </c>
      <c r="GA61" s="61">
        <f t="shared" si="78"/>
        <v>0.607</v>
      </c>
      <c r="GB61" s="61">
        <f t="shared" si="78"/>
        <v>0.481</v>
      </c>
      <c r="GC61" s="61">
        <f t="shared" si="78"/>
        <v>0.501</v>
      </c>
      <c r="GD61" s="61">
        <f t="shared" si="78"/>
        <v>0</v>
      </c>
      <c r="GE61" s="61">
        <f t="shared" si="78"/>
        <v>0</v>
      </c>
      <c r="GF61" s="61">
        <f t="shared" si="78"/>
        <v>0.362</v>
      </c>
      <c r="GG61" s="61">
        <f t="shared" si="78"/>
        <v>0.265</v>
      </c>
      <c r="GH61" s="61">
        <f t="shared" si="78"/>
        <v>0.24</v>
      </c>
      <c r="GI61" s="61">
        <f t="shared" si="78"/>
        <v>0.265</v>
      </c>
      <c r="GJ61" s="61">
        <f t="shared" si="78"/>
        <v>0.557</v>
      </c>
      <c r="GK61" s="61">
        <f t="shared" si="78"/>
        <v>2.978</v>
      </c>
      <c r="GL61" s="61">
        <f t="shared" si="78"/>
        <v>0</v>
      </c>
      <c r="GM61" s="61">
        <f aca="true" t="shared" si="79" ref="GM61:IV61">ROUND(GM60,3)</f>
        <v>0.968</v>
      </c>
      <c r="GN61" s="61">
        <f t="shared" si="79"/>
        <v>0.815</v>
      </c>
      <c r="GO61" s="61">
        <f t="shared" si="79"/>
        <v>0.49</v>
      </c>
      <c r="GP61" s="61">
        <f t="shared" si="79"/>
        <v>0.686</v>
      </c>
      <c r="GQ61" s="61">
        <f t="shared" si="79"/>
        <v>0.868</v>
      </c>
      <c r="GR61" s="61">
        <f t="shared" si="79"/>
        <v>0.821</v>
      </c>
      <c r="GS61" s="61">
        <f t="shared" si="79"/>
        <v>0.825</v>
      </c>
      <c r="GT61" s="61">
        <f t="shared" si="79"/>
        <v>0</v>
      </c>
      <c r="GU61" s="61">
        <f t="shared" si="79"/>
        <v>0.444</v>
      </c>
      <c r="GV61" s="61">
        <f t="shared" si="79"/>
        <v>0.557</v>
      </c>
      <c r="GW61" s="61">
        <f t="shared" si="79"/>
        <v>0.354</v>
      </c>
      <c r="GX61" s="61">
        <f t="shared" si="79"/>
        <v>0.265</v>
      </c>
      <c r="GY61" s="61">
        <f t="shared" si="79"/>
        <v>0.533</v>
      </c>
      <c r="GZ61" s="61">
        <f t="shared" si="79"/>
        <v>0.608</v>
      </c>
      <c r="HA61" s="61">
        <f t="shared" si="79"/>
        <v>0.658</v>
      </c>
      <c r="HB61" s="61">
        <f t="shared" si="79"/>
        <v>1.451</v>
      </c>
      <c r="HC61" s="61">
        <f t="shared" si="79"/>
        <v>0</v>
      </c>
      <c r="HD61" s="61">
        <f t="shared" si="79"/>
        <v>0.857</v>
      </c>
      <c r="HE61" s="61">
        <f t="shared" si="79"/>
        <v>0.295</v>
      </c>
      <c r="HF61" s="61">
        <f t="shared" si="79"/>
        <v>0.543</v>
      </c>
      <c r="HG61" s="61">
        <f t="shared" si="79"/>
        <v>0.849</v>
      </c>
      <c r="HH61" s="61">
        <f t="shared" si="79"/>
        <v>0.37</v>
      </c>
      <c r="HI61" s="61">
        <f t="shared" si="79"/>
        <v>0.311</v>
      </c>
      <c r="HJ61" s="61">
        <f t="shared" si="79"/>
        <v>0.834</v>
      </c>
      <c r="HK61" s="61">
        <f t="shared" si="79"/>
        <v>0.351</v>
      </c>
      <c r="HL61" s="61">
        <f t="shared" si="79"/>
        <v>0.866</v>
      </c>
      <c r="HM61" s="61">
        <f t="shared" si="79"/>
        <v>0.835</v>
      </c>
      <c r="HN61" s="61">
        <f t="shared" si="79"/>
        <v>0.507</v>
      </c>
      <c r="HO61" s="61">
        <f t="shared" si="79"/>
        <v>0.41</v>
      </c>
      <c r="HP61" s="61">
        <f t="shared" si="79"/>
        <v>0.349</v>
      </c>
      <c r="HQ61" s="61">
        <f t="shared" si="79"/>
        <v>0.349</v>
      </c>
      <c r="HR61" s="61">
        <f t="shared" si="79"/>
        <v>0.371</v>
      </c>
      <c r="HS61" s="61">
        <f t="shared" si="79"/>
        <v>0</v>
      </c>
      <c r="HT61" s="61">
        <f t="shared" si="79"/>
        <v>0.349</v>
      </c>
      <c r="HU61" s="61">
        <f t="shared" si="79"/>
        <v>1.377</v>
      </c>
      <c r="HV61" s="61">
        <f t="shared" si="79"/>
        <v>0.825</v>
      </c>
      <c r="HW61" s="61">
        <f t="shared" si="79"/>
        <v>0.306</v>
      </c>
      <c r="HX61" s="61">
        <f t="shared" si="79"/>
        <v>1.13</v>
      </c>
      <c r="HY61" s="61">
        <f t="shared" si="79"/>
        <v>1.425</v>
      </c>
      <c r="HZ61" s="61">
        <f t="shared" si="79"/>
        <v>1.13</v>
      </c>
      <c r="IA61" s="61">
        <f t="shared" si="79"/>
        <v>1.031</v>
      </c>
      <c r="IB61" s="61">
        <f t="shared" si="79"/>
        <v>1.034</v>
      </c>
      <c r="IC61" s="61">
        <f t="shared" si="79"/>
        <v>1.024</v>
      </c>
      <c r="ID61" s="61">
        <f t="shared" si="79"/>
        <v>0.334</v>
      </c>
      <c r="IE61" s="61">
        <f t="shared" si="79"/>
        <v>0.707</v>
      </c>
      <c r="IF61" s="61">
        <f t="shared" si="79"/>
        <v>0.306</v>
      </c>
      <c r="IG61" s="61">
        <f t="shared" si="79"/>
        <v>0.282</v>
      </c>
      <c r="IH61" s="61">
        <f t="shared" si="79"/>
        <v>0.665</v>
      </c>
      <c r="II61" s="61">
        <f t="shared" si="79"/>
        <v>0.421</v>
      </c>
      <c r="IJ61" s="61">
        <f t="shared" si="79"/>
        <v>0.501</v>
      </c>
      <c r="IK61" s="61">
        <f t="shared" si="79"/>
        <v>0.584</v>
      </c>
      <c r="IL61" s="61">
        <f t="shared" si="79"/>
        <v>0.363</v>
      </c>
      <c r="IM61" s="61">
        <f t="shared" si="79"/>
        <v>2.915</v>
      </c>
      <c r="IN61" s="61">
        <f t="shared" si="79"/>
        <v>2.085</v>
      </c>
      <c r="IO61" s="61">
        <f t="shared" si="79"/>
        <v>0</v>
      </c>
      <c r="IP61" s="61">
        <f t="shared" si="79"/>
        <v>0.323</v>
      </c>
      <c r="IQ61" s="61">
        <f t="shared" si="79"/>
        <v>0.361</v>
      </c>
      <c r="IR61" s="61">
        <f t="shared" si="79"/>
        <v>0</v>
      </c>
      <c r="IS61" s="61">
        <f t="shared" si="79"/>
        <v>0.529</v>
      </c>
      <c r="IT61" s="61">
        <f t="shared" si="79"/>
        <v>0.847</v>
      </c>
      <c r="IU61" s="61">
        <f t="shared" si="79"/>
        <v>0.529</v>
      </c>
      <c r="IV61" s="61">
        <f t="shared" si="79"/>
        <v>1.823</v>
      </c>
    </row>
    <row r="62" spans="1:255" ht="15">
      <c r="A62" s="51"/>
      <c r="B62" s="36"/>
      <c r="C62" s="36"/>
      <c r="D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</row>
    <row r="63" spans="1:255" ht="15">
      <c r="A63" s="52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</row>
    <row r="64" spans="1:255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</row>
    <row r="65" spans="5:6" ht="15">
      <c r="E65" s="36"/>
      <c r="F65" s="36"/>
    </row>
    <row r="67" spans="1:256" ht="21">
      <c r="A67" s="36"/>
      <c r="B67" s="53"/>
      <c r="C67" s="53"/>
      <c r="D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5"/>
      <c r="ES67" s="55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5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104"/>
    </row>
    <row r="68" spans="5:256" ht="15">
      <c r="E68" s="54"/>
      <c r="F68" s="54"/>
      <c r="IV68" s="106"/>
    </row>
    <row r="69" spans="1:256" ht="15">
      <c r="A69" s="36"/>
      <c r="B69" s="56"/>
      <c r="C69" s="56"/>
      <c r="D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pans="1:256" ht="15">
      <c r="A70" s="36"/>
      <c r="B70" s="36"/>
      <c r="C70" s="36"/>
      <c r="D70" s="57"/>
      <c r="E70" s="56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106"/>
    </row>
    <row r="71" spans="1:256" ht="15">
      <c r="A71" s="36"/>
      <c r="B71" s="56"/>
      <c r="C71" s="56"/>
      <c r="D71" s="56"/>
      <c r="E71" s="57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pans="5:6" ht="15">
      <c r="E72" s="56">
        <f>ROUND(E70,3)</f>
        <v>0</v>
      </c>
      <c r="F72" s="56">
        <f>ROUND(F70,3)</f>
        <v>0</v>
      </c>
    </row>
    <row r="73" spans="1:255" ht="15">
      <c r="A73" s="36"/>
      <c r="B73" s="56"/>
      <c r="C73" s="56"/>
      <c r="D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</row>
    <row r="74" spans="1:255" ht="15">
      <c r="A74" s="36"/>
      <c r="B74" s="58"/>
      <c r="C74" s="58"/>
      <c r="D74" s="58"/>
      <c r="E74" s="56"/>
      <c r="F74" s="5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58"/>
      <c r="HI74" s="58"/>
      <c r="HJ74" s="58"/>
      <c r="HK74" s="58"/>
      <c r="HL74" s="58"/>
      <c r="HM74" s="58"/>
      <c r="HN74" s="58"/>
      <c r="HO74" s="58"/>
      <c r="HP74" s="58"/>
      <c r="HQ74" s="58"/>
      <c r="HR74" s="58"/>
      <c r="HS74" s="58"/>
      <c r="HT74" s="58"/>
      <c r="HU74" s="58"/>
      <c r="HV74" s="58"/>
      <c r="HW74" s="58"/>
      <c r="HX74" s="58"/>
      <c r="HY74" s="58"/>
      <c r="HZ74" s="58"/>
      <c r="IA74" s="58"/>
      <c r="IB74" s="58"/>
      <c r="IC74" s="58"/>
      <c r="ID74" s="58"/>
      <c r="IE74" s="58"/>
      <c r="IF74" s="58"/>
      <c r="IG74" s="58"/>
      <c r="IH74" s="58"/>
      <c r="II74" s="58"/>
      <c r="IJ74" s="58"/>
      <c r="IK74" s="58"/>
      <c r="IL74" s="58"/>
      <c r="IM74" s="58"/>
      <c r="IN74" s="58"/>
      <c r="IO74" s="58"/>
      <c r="IP74" s="58"/>
      <c r="IQ74" s="58"/>
      <c r="IR74" s="58"/>
      <c r="IS74" s="58"/>
      <c r="IT74" s="58"/>
      <c r="IU74" s="58"/>
    </row>
    <row r="75" spans="1:255" ht="15">
      <c r="A75" s="36"/>
      <c r="B75" s="56"/>
      <c r="C75" s="56"/>
      <c r="D75" s="56"/>
      <c r="E75" s="58"/>
      <c r="F75" s="58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ht="15.75">
      <c r="A76" s="36"/>
      <c r="B76" s="36"/>
      <c r="C76" s="36"/>
      <c r="D76" s="36"/>
      <c r="E76" s="56"/>
      <c r="F76" s="5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40"/>
    </row>
    <row r="77" spans="1:255" ht="15">
      <c r="A77" s="36"/>
      <c r="B77" s="53"/>
      <c r="C77" s="53"/>
      <c r="D77" s="53"/>
      <c r="E77" s="36"/>
      <c r="F77" s="36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</row>
    <row r="78" spans="1:255" ht="15">
      <c r="A78" s="36"/>
      <c r="B78" s="36"/>
      <c r="C78" s="36"/>
      <c r="D78" s="57"/>
      <c r="E78" s="53"/>
      <c r="F78" s="53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2:255" ht="15">
      <c r="B79" s="56"/>
      <c r="C79" s="56"/>
      <c r="D79" s="56"/>
      <c r="E79" s="57"/>
      <c r="F79" s="57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5:6" ht="15">
      <c r="E80" s="56"/>
      <c r="F80" s="56"/>
    </row>
    <row r="85" spans="2:255" ht="15">
      <c r="B85" s="36"/>
      <c r="C85" s="36"/>
      <c r="D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</row>
    <row r="86" spans="2:255" ht="15">
      <c r="B86" s="36"/>
      <c r="C86" s="36"/>
      <c r="D86" s="36"/>
      <c r="E86" s="59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5:6" ht="15">
      <c r="E87" s="59"/>
      <c r="F87" s="36"/>
    </row>
  </sheetData>
  <sheetProtection/>
  <mergeCells count="10">
    <mergeCell ref="M53:N53"/>
    <mergeCell ref="A54:D54"/>
    <mergeCell ref="F54:G54"/>
    <mergeCell ref="I54:J54"/>
    <mergeCell ref="M54:N54"/>
    <mergeCell ref="A55:C55"/>
    <mergeCell ref="A52:D52"/>
    <mergeCell ref="A53:D53"/>
    <mergeCell ref="F53:G53"/>
    <mergeCell ref="I53:J53"/>
  </mergeCells>
  <printOptions horizontalCentered="1"/>
  <pageMargins left="0.25" right="0.25" top="0.25" bottom="0.25" header="0" footer="0"/>
  <pageSetup fitToHeight="29" fitToWidth="29" horizontalDpi="600" verticalDpi="600" orientation="landscape" paperSize="9" scale="38" r:id="rId4"/>
  <headerFooter differentOddEven="1">
    <oddHeader>&amp;R&amp;"-,Bold"&amp;16 14</oddHeader>
    <oddFooter>&amp;CPage 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="51" zoomScaleSheetLayoutView="51" zoomScalePageLayoutView="0" workbookViewId="0" topLeftCell="IV1">
      <selection activeCell="IV25" sqref="IV25"/>
    </sheetView>
  </sheetViews>
  <sheetFormatPr defaultColWidth="9.140625" defaultRowHeight="15"/>
  <cols>
    <col min="1" max="1" width="72.421875" style="37" customWidth="1"/>
    <col min="2" max="16384" width="20.7109375" style="37" customWidth="1"/>
  </cols>
  <sheetData>
    <row r="1" spans="1:255" s="116" customFormat="1" ht="31.5">
      <c r="A1" s="111" t="s">
        <v>0</v>
      </c>
      <c r="B1" s="112"/>
      <c r="C1" s="112"/>
      <c r="D1" s="112"/>
      <c r="E1" s="113"/>
      <c r="F1" s="113"/>
      <c r="G1" s="113"/>
      <c r="H1" s="113"/>
      <c r="I1" s="114"/>
      <c r="J1" s="114"/>
      <c r="K1" s="114"/>
      <c r="L1" s="111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5"/>
      <c r="ES1" s="115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5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s="116" customFormat="1" ht="31.5">
      <c r="A2" s="112" t="s">
        <v>1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2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9"/>
      <c r="ES2" s="119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9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</row>
    <row r="3" spans="1:255" s="116" customFormat="1" ht="31.5">
      <c r="A3" s="120" t="s">
        <v>1726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1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</row>
    <row r="4" spans="1:255" ht="7.5" customHeight="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5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s="151" customFormat="1" ht="48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s="151" customFormat="1" ht="42.75" customHeight="1">
      <c r="A6" s="152" t="s">
        <v>2</v>
      </c>
      <c r="B6" s="38"/>
      <c r="C6" s="36"/>
      <c r="D6" s="36"/>
      <c r="E6" s="35"/>
      <c r="F6" s="35"/>
      <c r="G6" s="35"/>
      <c r="H6" s="35"/>
      <c r="I6" s="36"/>
      <c r="J6" s="36"/>
      <c r="K6" s="36"/>
      <c r="L6" s="38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151" customFormat="1" ht="36.75" customHeight="1">
      <c r="A7" s="152"/>
      <c r="B7" s="38"/>
      <c r="C7" s="36"/>
      <c r="D7" s="36"/>
      <c r="E7" s="35"/>
      <c r="F7" s="35"/>
      <c r="G7" s="35"/>
      <c r="H7" s="35"/>
      <c r="I7" s="36"/>
      <c r="J7" s="36"/>
      <c r="K7" s="36"/>
      <c r="L7" s="38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  <row r="8" spans="1:256" s="151" customFormat="1" ht="11.25" customHeight="1" thickBot="1">
      <c r="A8" s="39"/>
      <c r="B8" s="40"/>
      <c r="C8" s="40"/>
      <c r="D8" s="41"/>
      <c r="E8" s="41"/>
      <c r="F8" s="41"/>
      <c r="G8" s="41"/>
      <c r="H8" s="41"/>
      <c r="I8" s="40"/>
      <c r="J8" s="40"/>
      <c r="K8" s="40"/>
      <c r="L8" s="4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153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3"/>
      <c r="IK8" s="40"/>
      <c r="IL8" s="40"/>
      <c r="IM8" s="40"/>
      <c r="IN8" s="40"/>
      <c r="IO8" s="40"/>
      <c r="IP8" s="40"/>
      <c r="IQ8" s="43" t="s">
        <v>3</v>
      </c>
      <c r="IR8" s="40"/>
      <c r="IS8" s="40"/>
      <c r="IT8" s="40"/>
      <c r="IU8" s="40"/>
      <c r="IV8" s="154"/>
    </row>
    <row r="9" spans="1:256" s="33" customFormat="1" ht="26.25">
      <c r="A9" s="180" t="s">
        <v>1103</v>
      </c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63">
        <v>14</v>
      </c>
      <c r="P9" s="122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22</v>
      </c>
      <c r="X9" s="63">
        <v>23</v>
      </c>
      <c r="Y9" s="63">
        <v>24</v>
      </c>
      <c r="Z9" s="63">
        <v>25</v>
      </c>
      <c r="AA9" s="63">
        <v>26</v>
      </c>
      <c r="AB9" s="63">
        <v>27</v>
      </c>
      <c r="AC9" s="63">
        <v>28</v>
      </c>
      <c r="AD9" s="63">
        <v>29</v>
      </c>
      <c r="AE9" s="122">
        <v>30</v>
      </c>
      <c r="AF9" s="63">
        <v>31</v>
      </c>
      <c r="AG9" s="63">
        <v>32</v>
      </c>
      <c r="AH9" s="63">
        <v>33</v>
      </c>
      <c r="AI9" s="63">
        <v>34</v>
      </c>
      <c r="AJ9" s="63">
        <v>35</v>
      </c>
      <c r="AK9" s="63">
        <v>36</v>
      </c>
      <c r="AL9" s="63">
        <v>37</v>
      </c>
      <c r="AM9" s="63">
        <v>38</v>
      </c>
      <c r="AN9" s="63">
        <v>39</v>
      </c>
      <c r="AO9" s="63">
        <v>40</v>
      </c>
      <c r="AP9" s="63">
        <v>41</v>
      </c>
      <c r="AQ9" s="63">
        <v>42</v>
      </c>
      <c r="AR9" s="63">
        <v>43</v>
      </c>
      <c r="AS9" s="63">
        <v>44</v>
      </c>
      <c r="AT9" s="122">
        <v>45</v>
      </c>
      <c r="AU9" s="63">
        <v>46</v>
      </c>
      <c r="AV9" s="63">
        <v>47</v>
      </c>
      <c r="AW9" s="63">
        <v>48</v>
      </c>
      <c r="AX9" s="63">
        <v>49</v>
      </c>
      <c r="AY9" s="63">
        <v>50</v>
      </c>
      <c r="AZ9" s="63">
        <v>51</v>
      </c>
      <c r="BA9" s="63">
        <v>52</v>
      </c>
      <c r="BB9" s="63">
        <v>53</v>
      </c>
      <c r="BC9" s="63">
        <v>54</v>
      </c>
      <c r="BD9" s="63">
        <v>55</v>
      </c>
      <c r="BE9" s="63">
        <v>56</v>
      </c>
      <c r="BF9" s="63">
        <v>57</v>
      </c>
      <c r="BG9" s="63">
        <v>58</v>
      </c>
      <c r="BH9" s="63">
        <v>59</v>
      </c>
      <c r="BI9" s="63">
        <v>60</v>
      </c>
      <c r="BJ9" s="63">
        <v>61</v>
      </c>
      <c r="BK9" s="63">
        <v>62</v>
      </c>
      <c r="BL9" s="63">
        <v>63</v>
      </c>
      <c r="BM9" s="63">
        <v>64</v>
      </c>
      <c r="BN9" s="63">
        <v>65</v>
      </c>
      <c r="BO9" s="63">
        <v>66</v>
      </c>
      <c r="BP9" s="63">
        <v>67</v>
      </c>
      <c r="BQ9" s="63">
        <v>68</v>
      </c>
      <c r="BR9" s="63">
        <v>69</v>
      </c>
      <c r="BS9" s="63">
        <v>70</v>
      </c>
      <c r="BT9" s="63">
        <v>71</v>
      </c>
      <c r="BU9" s="63">
        <v>72</v>
      </c>
      <c r="BV9" s="63">
        <v>73</v>
      </c>
      <c r="BW9" s="63">
        <v>74</v>
      </c>
      <c r="BX9" s="122">
        <v>75</v>
      </c>
      <c r="BY9" s="63">
        <v>76</v>
      </c>
      <c r="BZ9" s="63">
        <v>77</v>
      </c>
      <c r="CA9" s="63">
        <v>78</v>
      </c>
      <c r="CB9" s="63">
        <v>79</v>
      </c>
      <c r="CC9" s="63">
        <v>80</v>
      </c>
      <c r="CD9" s="63">
        <v>81</v>
      </c>
      <c r="CE9" s="63">
        <v>82</v>
      </c>
      <c r="CF9" s="63">
        <v>83</v>
      </c>
      <c r="CG9" s="63">
        <v>84</v>
      </c>
      <c r="CH9" s="63">
        <v>85</v>
      </c>
      <c r="CI9" s="63">
        <v>86</v>
      </c>
      <c r="CJ9" s="63">
        <v>87</v>
      </c>
      <c r="CK9" s="63">
        <v>88</v>
      </c>
      <c r="CL9" s="63">
        <v>89</v>
      </c>
      <c r="CM9" s="122">
        <v>90</v>
      </c>
      <c r="CN9" s="63">
        <v>91</v>
      </c>
      <c r="CO9" s="63">
        <v>92</v>
      </c>
      <c r="CP9" s="63">
        <v>93</v>
      </c>
      <c r="CQ9" s="63">
        <v>94</v>
      </c>
      <c r="CR9" s="63">
        <v>95</v>
      </c>
      <c r="CS9" s="63">
        <v>96</v>
      </c>
      <c r="CT9" s="63">
        <v>97</v>
      </c>
      <c r="CU9" s="63">
        <v>98</v>
      </c>
      <c r="CV9" s="63">
        <v>99</v>
      </c>
      <c r="CW9" s="63">
        <v>100</v>
      </c>
      <c r="CX9" s="63">
        <v>101</v>
      </c>
      <c r="CY9" s="63">
        <v>102</v>
      </c>
      <c r="CZ9" s="63">
        <v>103</v>
      </c>
      <c r="DA9" s="63">
        <v>104</v>
      </c>
      <c r="DB9" s="122">
        <v>105</v>
      </c>
      <c r="DC9" s="63">
        <v>106</v>
      </c>
      <c r="DD9" s="63">
        <v>107</v>
      </c>
      <c r="DE9" s="63">
        <v>108</v>
      </c>
      <c r="DF9" s="63">
        <v>109</v>
      </c>
      <c r="DG9" s="63">
        <v>110</v>
      </c>
      <c r="DH9" s="63">
        <v>111</v>
      </c>
      <c r="DI9" s="63">
        <v>112</v>
      </c>
      <c r="DJ9" s="63">
        <v>113</v>
      </c>
      <c r="DK9" s="63">
        <v>114</v>
      </c>
      <c r="DL9" s="63">
        <v>115</v>
      </c>
      <c r="DM9" s="63">
        <v>116</v>
      </c>
      <c r="DN9" s="63">
        <v>117</v>
      </c>
      <c r="DO9" s="63">
        <v>118</v>
      </c>
      <c r="DP9" s="63">
        <v>119</v>
      </c>
      <c r="DQ9" s="122">
        <v>120</v>
      </c>
      <c r="DR9" s="63">
        <v>121</v>
      </c>
      <c r="DS9" s="63">
        <v>122</v>
      </c>
      <c r="DT9" s="63">
        <v>123</v>
      </c>
      <c r="DU9" s="63">
        <v>124</v>
      </c>
      <c r="DV9" s="63">
        <v>125</v>
      </c>
      <c r="DW9" s="63">
        <v>126</v>
      </c>
      <c r="DX9" s="63">
        <v>127</v>
      </c>
      <c r="DY9" s="63">
        <v>128</v>
      </c>
      <c r="DZ9" s="63">
        <v>129</v>
      </c>
      <c r="EA9" s="63">
        <v>130</v>
      </c>
      <c r="EB9" s="63">
        <v>131</v>
      </c>
      <c r="EC9" s="63">
        <v>132</v>
      </c>
      <c r="ED9" s="63">
        <v>133</v>
      </c>
      <c r="EE9" s="63">
        <v>134</v>
      </c>
      <c r="EF9" s="122">
        <v>135</v>
      </c>
      <c r="EG9" s="63">
        <v>136</v>
      </c>
      <c r="EH9" s="63">
        <v>137</v>
      </c>
      <c r="EI9" s="63">
        <v>138</v>
      </c>
      <c r="EJ9" s="63">
        <v>139</v>
      </c>
      <c r="EK9" s="63">
        <v>140</v>
      </c>
      <c r="EL9" s="63">
        <v>141</v>
      </c>
      <c r="EM9" s="63">
        <v>142</v>
      </c>
      <c r="EN9" s="63">
        <v>143</v>
      </c>
      <c r="EO9" s="63">
        <v>144</v>
      </c>
      <c r="EP9" s="63">
        <v>145</v>
      </c>
      <c r="EQ9" s="63">
        <v>146</v>
      </c>
      <c r="ER9" s="63">
        <v>147</v>
      </c>
      <c r="ES9" s="63">
        <v>148</v>
      </c>
      <c r="ET9" s="63">
        <v>149</v>
      </c>
      <c r="EU9" s="122">
        <v>150</v>
      </c>
      <c r="EV9" s="63">
        <v>151</v>
      </c>
      <c r="EW9" s="63">
        <v>152</v>
      </c>
      <c r="EX9" s="63">
        <v>153</v>
      </c>
      <c r="EY9" s="63">
        <v>154</v>
      </c>
      <c r="EZ9" s="63">
        <v>155</v>
      </c>
      <c r="FA9" s="63">
        <v>156</v>
      </c>
      <c r="FB9" s="63">
        <v>157</v>
      </c>
      <c r="FC9" s="63">
        <v>158</v>
      </c>
      <c r="FD9" s="63">
        <v>159</v>
      </c>
      <c r="FE9" s="63">
        <v>160</v>
      </c>
      <c r="FF9" s="63">
        <v>161</v>
      </c>
      <c r="FG9" s="63">
        <v>162</v>
      </c>
      <c r="FH9" s="63">
        <v>163</v>
      </c>
      <c r="FI9" s="63">
        <v>164</v>
      </c>
      <c r="FJ9" s="122">
        <v>165</v>
      </c>
      <c r="FK9" s="63">
        <v>166</v>
      </c>
      <c r="FL9" s="63">
        <v>167</v>
      </c>
      <c r="FM9" s="63">
        <v>168</v>
      </c>
      <c r="FN9" s="63">
        <v>169</v>
      </c>
      <c r="FO9" s="63">
        <v>170</v>
      </c>
      <c r="FP9" s="63">
        <v>171</v>
      </c>
      <c r="FQ9" s="63">
        <v>172</v>
      </c>
      <c r="FR9" s="63">
        <v>173</v>
      </c>
      <c r="FS9" s="63">
        <v>174</v>
      </c>
      <c r="FT9" s="63">
        <v>175</v>
      </c>
      <c r="FU9" s="63">
        <v>176</v>
      </c>
      <c r="FV9" s="63">
        <v>177</v>
      </c>
      <c r="FW9" s="63">
        <v>178</v>
      </c>
      <c r="FX9" s="63">
        <v>179</v>
      </c>
      <c r="FY9" s="122">
        <v>180</v>
      </c>
      <c r="FZ9" s="63">
        <v>181</v>
      </c>
      <c r="GA9" s="63">
        <v>182</v>
      </c>
      <c r="GB9" s="63">
        <v>183</v>
      </c>
      <c r="GC9" s="63">
        <v>184</v>
      </c>
      <c r="GD9" s="63">
        <v>185</v>
      </c>
      <c r="GE9" s="63">
        <v>186</v>
      </c>
      <c r="GF9" s="63">
        <v>187</v>
      </c>
      <c r="GG9" s="63">
        <v>188</v>
      </c>
      <c r="GH9" s="63">
        <v>189</v>
      </c>
      <c r="GI9" s="63">
        <v>190</v>
      </c>
      <c r="GJ9" s="63">
        <v>191</v>
      </c>
      <c r="GK9" s="63">
        <v>192</v>
      </c>
      <c r="GL9" s="63">
        <v>193</v>
      </c>
      <c r="GM9" s="63">
        <v>194</v>
      </c>
      <c r="GN9" s="122">
        <v>195</v>
      </c>
      <c r="GO9" s="63">
        <v>196</v>
      </c>
      <c r="GP9" s="63">
        <v>197</v>
      </c>
      <c r="GQ9" s="63">
        <v>198</v>
      </c>
      <c r="GR9" s="63">
        <v>199</v>
      </c>
      <c r="GS9" s="63">
        <v>200</v>
      </c>
      <c r="GT9" s="63">
        <v>201</v>
      </c>
      <c r="GU9" s="63">
        <v>202</v>
      </c>
      <c r="GV9" s="63">
        <v>203</v>
      </c>
      <c r="GW9" s="63">
        <v>204</v>
      </c>
      <c r="GX9" s="63">
        <v>205</v>
      </c>
      <c r="GY9" s="63">
        <v>206</v>
      </c>
      <c r="GZ9" s="63">
        <v>207</v>
      </c>
      <c r="HA9" s="63">
        <v>208</v>
      </c>
      <c r="HB9" s="63">
        <v>209</v>
      </c>
      <c r="HC9" s="122">
        <v>210</v>
      </c>
      <c r="HD9" s="63">
        <v>211</v>
      </c>
      <c r="HE9" s="63">
        <v>212</v>
      </c>
      <c r="HF9" s="63">
        <v>213</v>
      </c>
      <c r="HG9" s="63">
        <v>214</v>
      </c>
      <c r="HH9" s="63">
        <v>215</v>
      </c>
      <c r="HI9" s="63">
        <v>216</v>
      </c>
      <c r="HJ9" s="63">
        <v>217</v>
      </c>
      <c r="HK9" s="63">
        <v>218</v>
      </c>
      <c r="HL9" s="63">
        <v>219</v>
      </c>
      <c r="HM9" s="63">
        <v>220</v>
      </c>
      <c r="HN9" s="63">
        <v>221</v>
      </c>
      <c r="HO9" s="63">
        <v>222</v>
      </c>
      <c r="HP9" s="63">
        <v>223</v>
      </c>
      <c r="HQ9" s="63">
        <v>224</v>
      </c>
      <c r="HR9" s="122">
        <v>225</v>
      </c>
      <c r="HS9" s="63">
        <v>226</v>
      </c>
      <c r="HT9" s="63">
        <v>227</v>
      </c>
      <c r="HU9" s="63">
        <v>228</v>
      </c>
      <c r="HV9" s="63">
        <v>229</v>
      </c>
      <c r="HW9" s="63">
        <v>230</v>
      </c>
      <c r="HX9" s="63">
        <v>231</v>
      </c>
      <c r="HY9" s="63">
        <v>232</v>
      </c>
      <c r="HZ9" s="63">
        <v>233</v>
      </c>
      <c r="IA9" s="63">
        <v>234</v>
      </c>
      <c r="IB9" s="63">
        <v>235</v>
      </c>
      <c r="IC9" s="63">
        <v>236</v>
      </c>
      <c r="ID9" s="63">
        <v>237</v>
      </c>
      <c r="IE9" s="63">
        <v>238</v>
      </c>
      <c r="IF9" s="63">
        <v>239</v>
      </c>
      <c r="IG9" s="122">
        <v>240</v>
      </c>
      <c r="IH9" s="63">
        <v>241</v>
      </c>
      <c r="II9" s="63">
        <v>242</v>
      </c>
      <c r="IJ9" s="63">
        <v>243</v>
      </c>
      <c r="IK9" s="63">
        <v>244</v>
      </c>
      <c r="IL9" s="63">
        <v>245</v>
      </c>
      <c r="IM9" s="63">
        <v>246</v>
      </c>
      <c r="IN9" s="63">
        <v>247</v>
      </c>
      <c r="IO9" s="63">
        <v>248</v>
      </c>
      <c r="IP9" s="63">
        <v>249</v>
      </c>
      <c r="IQ9" s="63">
        <v>250</v>
      </c>
      <c r="IR9" s="63">
        <v>251</v>
      </c>
      <c r="IS9" s="63">
        <v>252</v>
      </c>
      <c r="IT9" s="63">
        <v>253</v>
      </c>
      <c r="IU9" s="63">
        <v>254</v>
      </c>
      <c r="IV9" s="141">
        <v>255</v>
      </c>
    </row>
    <row r="10" spans="1:256" s="65" customFormat="1" ht="106.5" customHeight="1">
      <c r="A10" s="181" t="s">
        <v>1104</v>
      </c>
      <c r="B10" s="66" t="s">
        <v>1135</v>
      </c>
      <c r="C10" s="66" t="s">
        <v>6</v>
      </c>
      <c r="D10" s="66" t="s">
        <v>7</v>
      </c>
      <c r="E10" s="66" t="s">
        <v>8</v>
      </c>
      <c r="F10" s="66" t="s">
        <v>9</v>
      </c>
      <c r="G10" s="66" t="s">
        <v>10</v>
      </c>
      <c r="H10" s="66" t="s">
        <v>11</v>
      </c>
      <c r="I10" s="67" t="s">
        <v>12</v>
      </c>
      <c r="J10" s="67" t="s">
        <v>13</v>
      </c>
      <c r="K10" s="67" t="s">
        <v>14</v>
      </c>
      <c r="L10" s="66" t="s">
        <v>15</v>
      </c>
      <c r="M10" s="66" t="s">
        <v>1126</v>
      </c>
      <c r="N10" s="66" t="s">
        <v>16</v>
      </c>
      <c r="O10" s="66" t="s">
        <v>17</v>
      </c>
      <c r="P10" s="123" t="s">
        <v>18</v>
      </c>
      <c r="Q10" s="66" t="s">
        <v>19</v>
      </c>
      <c r="R10" s="66" t="s">
        <v>20</v>
      </c>
      <c r="S10" s="66" t="s">
        <v>21</v>
      </c>
      <c r="T10" s="66" t="s">
        <v>22</v>
      </c>
      <c r="U10" s="66" t="s">
        <v>23</v>
      </c>
      <c r="V10" s="66" t="s">
        <v>24</v>
      </c>
      <c r="W10" s="66" t="s">
        <v>25</v>
      </c>
      <c r="X10" s="66" t="s">
        <v>26</v>
      </c>
      <c r="Y10" s="66" t="s">
        <v>27</v>
      </c>
      <c r="Z10" s="66" t="s">
        <v>28</v>
      </c>
      <c r="AA10" s="66" t="s">
        <v>29</v>
      </c>
      <c r="AB10" s="66" t="s">
        <v>30</v>
      </c>
      <c r="AC10" s="66" t="s">
        <v>31</v>
      </c>
      <c r="AD10" s="66" t="s">
        <v>32</v>
      </c>
      <c r="AE10" s="123" t="s">
        <v>33</v>
      </c>
      <c r="AF10" s="66" t="s">
        <v>34</v>
      </c>
      <c r="AG10" s="66" t="s">
        <v>1112</v>
      </c>
      <c r="AH10" s="66" t="s">
        <v>35</v>
      </c>
      <c r="AI10" s="66" t="s">
        <v>36</v>
      </c>
      <c r="AJ10" s="66" t="s">
        <v>37</v>
      </c>
      <c r="AK10" s="66" t="s">
        <v>38</v>
      </c>
      <c r="AL10" s="66" t="s">
        <v>39</v>
      </c>
      <c r="AM10" s="67" t="s">
        <v>40</v>
      </c>
      <c r="AN10" s="67" t="s">
        <v>41</v>
      </c>
      <c r="AO10" s="67" t="s">
        <v>42</v>
      </c>
      <c r="AP10" s="66" t="s">
        <v>1121</v>
      </c>
      <c r="AQ10" s="66" t="s">
        <v>1132</v>
      </c>
      <c r="AR10" s="67" t="s">
        <v>43</v>
      </c>
      <c r="AS10" s="66" t="s">
        <v>44</v>
      </c>
      <c r="AT10" s="123" t="s">
        <v>45</v>
      </c>
      <c r="AU10" s="66" t="s">
        <v>46</v>
      </c>
      <c r="AV10" s="66" t="s">
        <v>47</v>
      </c>
      <c r="AW10" s="66" t="s">
        <v>48</v>
      </c>
      <c r="AX10" s="66" t="s">
        <v>49</v>
      </c>
      <c r="AY10" s="66" t="s">
        <v>50</v>
      </c>
      <c r="AZ10" s="66" t="s">
        <v>51</v>
      </c>
      <c r="BA10" s="66" t="s">
        <v>52</v>
      </c>
      <c r="BB10" s="66" t="s">
        <v>53</v>
      </c>
      <c r="BC10" s="66" t="s">
        <v>54</v>
      </c>
      <c r="BD10" s="66" t="s">
        <v>55</v>
      </c>
      <c r="BE10" s="66" t="s">
        <v>56</v>
      </c>
      <c r="BF10" s="66" t="s">
        <v>57</v>
      </c>
      <c r="BG10" s="66" t="s">
        <v>58</v>
      </c>
      <c r="BH10" s="66" t="s">
        <v>59</v>
      </c>
      <c r="BI10" s="66" t="s">
        <v>60</v>
      </c>
      <c r="BJ10" s="66" t="s">
        <v>61</v>
      </c>
      <c r="BK10" s="66" t="s">
        <v>62</v>
      </c>
      <c r="BL10" s="66" t="s">
        <v>63</v>
      </c>
      <c r="BM10" s="66" t="s">
        <v>64</v>
      </c>
      <c r="BN10" s="66" t="s">
        <v>65</v>
      </c>
      <c r="BO10" s="66" t="s">
        <v>66</v>
      </c>
      <c r="BP10" s="66" t="s">
        <v>67</v>
      </c>
      <c r="BQ10" s="66" t="s">
        <v>1129</v>
      </c>
      <c r="BR10" s="66" t="s">
        <v>68</v>
      </c>
      <c r="BS10" s="66" t="s">
        <v>1113</v>
      </c>
      <c r="BT10" s="66" t="s">
        <v>69</v>
      </c>
      <c r="BU10" s="66" t="s">
        <v>70</v>
      </c>
      <c r="BV10" s="66" t="s">
        <v>71</v>
      </c>
      <c r="BW10" s="66" t="s">
        <v>72</v>
      </c>
      <c r="BX10" s="123" t="s">
        <v>73</v>
      </c>
      <c r="BY10" s="66" t="s">
        <v>74</v>
      </c>
      <c r="BZ10" s="66" t="s">
        <v>75</v>
      </c>
      <c r="CA10" s="66" t="s">
        <v>76</v>
      </c>
      <c r="CB10" s="66" t="s">
        <v>77</v>
      </c>
      <c r="CC10" s="66" t="s">
        <v>78</v>
      </c>
      <c r="CD10" s="66" t="s">
        <v>79</v>
      </c>
      <c r="CE10" s="66" t="s">
        <v>80</v>
      </c>
      <c r="CF10" s="66" t="s">
        <v>81</v>
      </c>
      <c r="CG10" s="66" t="s">
        <v>82</v>
      </c>
      <c r="CH10" s="66" t="s">
        <v>83</v>
      </c>
      <c r="CI10" s="66" t="s">
        <v>84</v>
      </c>
      <c r="CJ10" s="66" t="s">
        <v>85</v>
      </c>
      <c r="CK10" s="66" t="s">
        <v>86</v>
      </c>
      <c r="CL10" s="66" t="s">
        <v>87</v>
      </c>
      <c r="CM10" s="123" t="s">
        <v>88</v>
      </c>
      <c r="CN10" s="66" t="s">
        <v>89</v>
      </c>
      <c r="CO10" s="66" t="s">
        <v>1123</v>
      </c>
      <c r="CP10" s="66" t="s">
        <v>90</v>
      </c>
      <c r="CQ10" s="66" t="s">
        <v>91</v>
      </c>
      <c r="CR10" s="66" t="s">
        <v>92</v>
      </c>
      <c r="CS10" s="66" t="s">
        <v>1125</v>
      </c>
      <c r="CT10" s="66" t="s">
        <v>1120</v>
      </c>
      <c r="CU10" s="66" t="s">
        <v>93</v>
      </c>
      <c r="CV10" s="66" t="s">
        <v>94</v>
      </c>
      <c r="CW10" s="66" t="s">
        <v>1130</v>
      </c>
      <c r="CX10" s="66" t="s">
        <v>95</v>
      </c>
      <c r="CY10" s="66" t="s">
        <v>96</v>
      </c>
      <c r="CZ10" s="66" t="s">
        <v>1108</v>
      </c>
      <c r="DA10" s="66" t="s">
        <v>97</v>
      </c>
      <c r="DB10" s="123" t="s">
        <v>98</v>
      </c>
      <c r="DC10" s="66" t="s">
        <v>99</v>
      </c>
      <c r="DD10" s="66" t="s">
        <v>100</v>
      </c>
      <c r="DE10" s="66" t="s">
        <v>101</v>
      </c>
      <c r="DF10" s="66" t="s">
        <v>102</v>
      </c>
      <c r="DG10" s="66" t="s">
        <v>103</v>
      </c>
      <c r="DH10" s="66" t="s">
        <v>104</v>
      </c>
      <c r="DI10" s="66" t="s">
        <v>1114</v>
      </c>
      <c r="DJ10" s="66" t="s">
        <v>105</v>
      </c>
      <c r="DK10" s="66" t="s">
        <v>106</v>
      </c>
      <c r="DL10" s="66" t="s">
        <v>107</v>
      </c>
      <c r="DM10" s="66" t="s">
        <v>108</v>
      </c>
      <c r="DN10" s="66" t="s">
        <v>109</v>
      </c>
      <c r="DO10" s="66" t="s">
        <v>110</v>
      </c>
      <c r="DP10" s="66" t="s">
        <v>111</v>
      </c>
      <c r="DQ10" s="123" t="s">
        <v>112</v>
      </c>
      <c r="DR10" s="66" t="s">
        <v>113</v>
      </c>
      <c r="DS10" s="66" t="s">
        <v>114</v>
      </c>
      <c r="DT10" s="66" t="s">
        <v>115</v>
      </c>
      <c r="DU10" s="66" t="s">
        <v>116</v>
      </c>
      <c r="DV10" s="66" t="s">
        <v>117</v>
      </c>
      <c r="DW10" s="203" t="s">
        <v>118</v>
      </c>
      <c r="DX10" s="66" t="s">
        <v>119</v>
      </c>
      <c r="DY10" s="66" t="s">
        <v>120</v>
      </c>
      <c r="DZ10" s="66" t="s">
        <v>121</v>
      </c>
      <c r="EA10" s="66" t="s">
        <v>122</v>
      </c>
      <c r="EB10" s="66" t="s">
        <v>123</v>
      </c>
      <c r="EC10" s="66" t="s">
        <v>124</v>
      </c>
      <c r="ED10" s="203" t="s">
        <v>125</v>
      </c>
      <c r="EE10" s="66" t="s">
        <v>126</v>
      </c>
      <c r="EF10" s="123" t="s">
        <v>1118</v>
      </c>
      <c r="EG10" s="66" t="s">
        <v>127</v>
      </c>
      <c r="EH10" s="66" t="s">
        <v>128</v>
      </c>
      <c r="EI10" s="66" t="s">
        <v>129</v>
      </c>
      <c r="EJ10" s="66" t="s">
        <v>130</v>
      </c>
      <c r="EK10" s="66" t="s">
        <v>131</v>
      </c>
      <c r="EL10" s="66" t="s">
        <v>132</v>
      </c>
      <c r="EM10" s="66" t="s">
        <v>1111</v>
      </c>
      <c r="EN10" s="66" t="s">
        <v>133</v>
      </c>
      <c r="EO10" s="66" t="s">
        <v>134</v>
      </c>
      <c r="EP10" s="66" t="s">
        <v>135</v>
      </c>
      <c r="EQ10" s="66" t="s">
        <v>1122</v>
      </c>
      <c r="ER10" s="66" t="s">
        <v>136</v>
      </c>
      <c r="ES10" s="66" t="s">
        <v>1117</v>
      </c>
      <c r="ET10" s="66" t="s">
        <v>138</v>
      </c>
      <c r="EU10" s="123" t="s">
        <v>139</v>
      </c>
      <c r="EV10" s="66" t="s">
        <v>140</v>
      </c>
      <c r="EW10" s="66" t="s">
        <v>141</v>
      </c>
      <c r="EX10" s="66" t="s">
        <v>142</v>
      </c>
      <c r="EY10" s="203" t="s">
        <v>143</v>
      </c>
      <c r="EZ10" s="66" t="s">
        <v>144</v>
      </c>
      <c r="FA10" s="66" t="s">
        <v>145</v>
      </c>
      <c r="FB10" s="203" t="s">
        <v>146</v>
      </c>
      <c r="FC10" s="66" t="s">
        <v>147</v>
      </c>
      <c r="FD10" s="66" t="s">
        <v>148</v>
      </c>
      <c r="FE10" s="66" t="s">
        <v>149</v>
      </c>
      <c r="FF10" s="203" t="s">
        <v>150</v>
      </c>
      <c r="FG10" s="66" t="s">
        <v>151</v>
      </c>
      <c r="FH10" s="66" t="s">
        <v>152</v>
      </c>
      <c r="FI10" s="66" t="s">
        <v>153</v>
      </c>
      <c r="FJ10" s="123" t="s">
        <v>154</v>
      </c>
      <c r="FK10" s="203" t="s">
        <v>155</v>
      </c>
      <c r="FL10" s="203" t="s">
        <v>156</v>
      </c>
      <c r="FM10" s="66" t="s">
        <v>157</v>
      </c>
      <c r="FN10" s="66" t="s">
        <v>158</v>
      </c>
      <c r="FO10" s="66" t="s">
        <v>159</v>
      </c>
      <c r="FP10" s="66" t="s">
        <v>1115</v>
      </c>
      <c r="FQ10" s="66" t="s">
        <v>160</v>
      </c>
      <c r="FR10" s="66" t="s">
        <v>161</v>
      </c>
      <c r="FS10" s="66" t="s">
        <v>162</v>
      </c>
      <c r="FT10" s="66" t="s">
        <v>1119</v>
      </c>
      <c r="FU10" s="203" t="s">
        <v>163</v>
      </c>
      <c r="FV10" s="66" t="s">
        <v>164</v>
      </c>
      <c r="FW10" s="66" t="s">
        <v>165</v>
      </c>
      <c r="FX10" s="66" t="s">
        <v>166</v>
      </c>
      <c r="FY10" s="123" t="s">
        <v>167</v>
      </c>
      <c r="FZ10" s="66" t="s">
        <v>168</v>
      </c>
      <c r="GA10" s="66" t="s">
        <v>169</v>
      </c>
      <c r="GB10" s="66" t="s">
        <v>170</v>
      </c>
      <c r="GC10" s="66" t="s">
        <v>171</v>
      </c>
      <c r="GD10" s="66" t="s">
        <v>172</v>
      </c>
      <c r="GE10" s="66" t="s">
        <v>173</v>
      </c>
      <c r="GF10" s="66" t="s">
        <v>174</v>
      </c>
      <c r="GG10" s="66" t="s">
        <v>175</v>
      </c>
      <c r="GH10" s="203" t="s">
        <v>176</v>
      </c>
      <c r="GI10" s="66" t="s">
        <v>177</v>
      </c>
      <c r="GJ10" s="203" t="s">
        <v>178</v>
      </c>
      <c r="GK10" s="66" t="s">
        <v>179</v>
      </c>
      <c r="GL10" s="66" t="s">
        <v>180</v>
      </c>
      <c r="GM10" s="66" t="s">
        <v>1124</v>
      </c>
      <c r="GN10" s="204" t="s">
        <v>181</v>
      </c>
      <c r="GO10" s="66" t="s">
        <v>182</v>
      </c>
      <c r="GP10" s="66" t="s">
        <v>183</v>
      </c>
      <c r="GQ10" s="66" t="s">
        <v>184</v>
      </c>
      <c r="GR10" s="66" t="s">
        <v>113</v>
      </c>
      <c r="GS10" s="66" t="s">
        <v>185</v>
      </c>
      <c r="GT10" s="66" t="s">
        <v>186</v>
      </c>
      <c r="GU10" s="66" t="s">
        <v>187</v>
      </c>
      <c r="GV10" s="66" t="s">
        <v>188</v>
      </c>
      <c r="GW10" s="203" t="s">
        <v>189</v>
      </c>
      <c r="GX10" s="66" t="s">
        <v>190</v>
      </c>
      <c r="GY10" s="66" t="s">
        <v>191</v>
      </c>
      <c r="GZ10" s="66" t="s">
        <v>192</v>
      </c>
      <c r="HA10" s="66" t="s">
        <v>193</v>
      </c>
      <c r="HB10" s="66" t="s">
        <v>194</v>
      </c>
      <c r="HC10" s="123" t="s">
        <v>195</v>
      </c>
      <c r="HD10" s="66" t="s">
        <v>196</v>
      </c>
      <c r="HE10" s="66" t="s">
        <v>197</v>
      </c>
      <c r="HF10" s="66" t="s">
        <v>198</v>
      </c>
      <c r="HG10" s="66" t="s">
        <v>199</v>
      </c>
      <c r="HH10" s="66" t="s">
        <v>200</v>
      </c>
      <c r="HI10" s="66" t="s">
        <v>1131</v>
      </c>
      <c r="HJ10" s="66" t="s">
        <v>202</v>
      </c>
      <c r="HK10" s="203" t="s">
        <v>203</v>
      </c>
      <c r="HL10" s="203" t="s">
        <v>204</v>
      </c>
      <c r="HM10" s="66" t="s">
        <v>201</v>
      </c>
      <c r="HN10" s="66" t="s">
        <v>205</v>
      </c>
      <c r="HO10" s="66" t="s">
        <v>206</v>
      </c>
      <c r="HP10" s="66" t="s">
        <v>207</v>
      </c>
      <c r="HQ10" s="66" t="s">
        <v>208</v>
      </c>
      <c r="HR10" s="123" t="s">
        <v>209</v>
      </c>
      <c r="HS10" s="66" t="s">
        <v>210</v>
      </c>
      <c r="HT10" s="66" t="s">
        <v>211</v>
      </c>
      <c r="HU10" s="66" t="s">
        <v>1039</v>
      </c>
      <c r="HV10" s="66" t="s">
        <v>212</v>
      </c>
      <c r="HW10" s="66" t="s">
        <v>213</v>
      </c>
      <c r="HX10" s="203" t="s">
        <v>214</v>
      </c>
      <c r="HY10" s="203" t="s">
        <v>215</v>
      </c>
      <c r="HZ10" s="203" t="s">
        <v>201</v>
      </c>
      <c r="IA10" s="66" t="s">
        <v>216</v>
      </c>
      <c r="IB10" s="66" t="s">
        <v>217</v>
      </c>
      <c r="IC10" s="203" t="s">
        <v>218</v>
      </c>
      <c r="ID10" s="66" t="s">
        <v>219</v>
      </c>
      <c r="IE10" s="66" t="s">
        <v>220</v>
      </c>
      <c r="IF10" s="66" t="s">
        <v>221</v>
      </c>
      <c r="IG10" s="123" t="s">
        <v>222</v>
      </c>
      <c r="IH10" s="66" t="s">
        <v>223</v>
      </c>
      <c r="II10" s="66" t="s">
        <v>224</v>
      </c>
      <c r="IJ10" s="203" t="s">
        <v>225</v>
      </c>
      <c r="IK10" s="66" t="s">
        <v>226</v>
      </c>
      <c r="IL10" s="66" t="s">
        <v>227</v>
      </c>
      <c r="IM10" s="66" t="s">
        <v>1047</v>
      </c>
      <c r="IN10" s="66" t="s">
        <v>228</v>
      </c>
      <c r="IO10" s="66" t="s">
        <v>229</v>
      </c>
      <c r="IP10" s="203" t="s">
        <v>230</v>
      </c>
      <c r="IQ10" s="66" t="s">
        <v>231</v>
      </c>
      <c r="IR10" s="66" t="s">
        <v>232</v>
      </c>
      <c r="IS10" s="66" t="s">
        <v>233</v>
      </c>
      <c r="IT10" s="66" t="s">
        <v>234</v>
      </c>
      <c r="IU10" s="66" t="s">
        <v>235</v>
      </c>
      <c r="IV10" s="142" t="s">
        <v>836</v>
      </c>
    </row>
    <row r="11" spans="1:256" s="164" customFormat="1" ht="25.5" customHeight="1" hidden="1">
      <c r="A11" s="182" t="s">
        <v>4</v>
      </c>
      <c r="B11" s="159" t="s">
        <v>236</v>
      </c>
      <c r="C11" s="159" t="s">
        <v>237</v>
      </c>
      <c r="D11" s="159" t="s">
        <v>238</v>
      </c>
      <c r="E11" s="159" t="s">
        <v>239</v>
      </c>
      <c r="F11" s="159" t="s">
        <v>240</v>
      </c>
      <c r="G11" s="159" t="s">
        <v>241</v>
      </c>
      <c r="H11" s="159" t="s">
        <v>242</v>
      </c>
      <c r="I11" s="160" t="s">
        <v>243</v>
      </c>
      <c r="J11" s="160" t="s">
        <v>244</v>
      </c>
      <c r="K11" s="160" t="s">
        <v>245</v>
      </c>
      <c r="L11" s="159" t="s">
        <v>246</v>
      </c>
      <c r="M11" s="159" t="s">
        <v>247</v>
      </c>
      <c r="N11" s="159" t="s">
        <v>248</v>
      </c>
      <c r="O11" s="159" t="s">
        <v>249</v>
      </c>
      <c r="P11" s="161" t="s">
        <v>250</v>
      </c>
      <c r="Q11" s="159" t="s">
        <v>251</v>
      </c>
      <c r="R11" s="159" t="s">
        <v>252</v>
      </c>
      <c r="S11" s="159" t="s">
        <v>253</v>
      </c>
      <c r="T11" s="159" t="s">
        <v>254</v>
      </c>
      <c r="U11" s="159" t="s">
        <v>255</v>
      </c>
      <c r="V11" s="159" t="s">
        <v>256</v>
      </c>
      <c r="W11" s="159" t="s">
        <v>257</v>
      </c>
      <c r="X11" s="159" t="s">
        <v>258</v>
      </c>
      <c r="Y11" s="159" t="s">
        <v>259</v>
      </c>
      <c r="Z11" s="159" t="s">
        <v>260</v>
      </c>
      <c r="AA11" s="159" t="s">
        <v>261</v>
      </c>
      <c r="AB11" s="159" t="s">
        <v>262</v>
      </c>
      <c r="AC11" s="159" t="s">
        <v>263</v>
      </c>
      <c r="AD11" s="159" t="s">
        <v>264</v>
      </c>
      <c r="AE11" s="161" t="s">
        <v>265</v>
      </c>
      <c r="AF11" s="159" t="s">
        <v>266</v>
      </c>
      <c r="AG11" s="159" t="s">
        <v>267</v>
      </c>
      <c r="AH11" s="159" t="s">
        <v>268</v>
      </c>
      <c r="AI11" s="159" t="s">
        <v>269</v>
      </c>
      <c r="AJ11" s="159" t="s">
        <v>270</v>
      </c>
      <c r="AK11" s="159" t="s">
        <v>271</v>
      </c>
      <c r="AL11" s="159" t="s">
        <v>272</v>
      </c>
      <c r="AM11" s="160" t="s">
        <v>273</v>
      </c>
      <c r="AN11" s="160" t="s">
        <v>274</v>
      </c>
      <c r="AO11" s="160" t="s">
        <v>275</v>
      </c>
      <c r="AP11" s="160" t="s">
        <v>276</v>
      </c>
      <c r="AQ11" s="160" t="s">
        <v>277</v>
      </c>
      <c r="AR11" s="160" t="s">
        <v>278</v>
      </c>
      <c r="AS11" s="159" t="s">
        <v>279</v>
      </c>
      <c r="AT11" s="161" t="s">
        <v>280</v>
      </c>
      <c r="AU11" s="159" t="s">
        <v>281</v>
      </c>
      <c r="AV11" s="159" t="s">
        <v>238</v>
      </c>
      <c r="AW11" s="159" t="s">
        <v>238</v>
      </c>
      <c r="AX11" s="159" t="s">
        <v>282</v>
      </c>
      <c r="AY11" s="159" t="s">
        <v>283</v>
      </c>
      <c r="AZ11" s="159" t="s">
        <v>284</v>
      </c>
      <c r="BA11" s="159" t="s">
        <v>285</v>
      </c>
      <c r="BB11" s="159" t="s">
        <v>286</v>
      </c>
      <c r="BC11" s="159" t="s">
        <v>287</v>
      </c>
      <c r="BD11" s="159" t="s">
        <v>270</v>
      </c>
      <c r="BE11" s="159" t="s">
        <v>288</v>
      </c>
      <c r="BF11" s="159" t="s">
        <v>279</v>
      </c>
      <c r="BG11" s="159" t="s">
        <v>279</v>
      </c>
      <c r="BH11" s="159" t="s">
        <v>289</v>
      </c>
      <c r="BI11" s="159" t="s">
        <v>290</v>
      </c>
      <c r="BJ11" s="159" t="s">
        <v>291</v>
      </c>
      <c r="BK11" s="159" t="s">
        <v>264</v>
      </c>
      <c r="BL11" s="159" t="s">
        <v>292</v>
      </c>
      <c r="BM11" s="159" t="s">
        <v>293</v>
      </c>
      <c r="BN11" s="159" t="s">
        <v>294</v>
      </c>
      <c r="BO11" s="159" t="s">
        <v>295</v>
      </c>
      <c r="BP11" s="159" t="s">
        <v>296</v>
      </c>
      <c r="BQ11" s="159" t="s">
        <v>297</v>
      </c>
      <c r="BR11" s="159" t="s">
        <v>298</v>
      </c>
      <c r="BS11" s="159" t="s">
        <v>267</v>
      </c>
      <c r="BT11" s="159" t="s">
        <v>299</v>
      </c>
      <c r="BU11" s="159" t="s">
        <v>300</v>
      </c>
      <c r="BV11" s="159" t="s">
        <v>301</v>
      </c>
      <c r="BW11" s="159" t="s">
        <v>246</v>
      </c>
      <c r="BX11" s="161" t="s">
        <v>302</v>
      </c>
      <c r="BY11" s="159" t="s">
        <v>246</v>
      </c>
      <c r="BZ11" s="159" t="s">
        <v>303</v>
      </c>
      <c r="CA11" s="159" t="s">
        <v>264</v>
      </c>
      <c r="CB11" s="159" t="s">
        <v>304</v>
      </c>
      <c r="CC11" s="159" t="s">
        <v>305</v>
      </c>
      <c r="CD11" s="159" t="s">
        <v>306</v>
      </c>
      <c r="CE11" s="159" t="s">
        <v>307</v>
      </c>
      <c r="CF11" s="159" t="s">
        <v>308</v>
      </c>
      <c r="CG11" s="159" t="s">
        <v>309</v>
      </c>
      <c r="CH11" s="159" t="s">
        <v>310</v>
      </c>
      <c r="CI11" s="159" t="s">
        <v>246</v>
      </c>
      <c r="CJ11" s="159" t="s">
        <v>311</v>
      </c>
      <c r="CK11" s="159" t="s">
        <v>249</v>
      </c>
      <c r="CL11" s="159" t="s">
        <v>312</v>
      </c>
      <c r="CM11" s="161" t="s">
        <v>313</v>
      </c>
      <c r="CN11" s="159" t="s">
        <v>314</v>
      </c>
      <c r="CO11" s="159" t="s">
        <v>276</v>
      </c>
      <c r="CP11" s="159" t="s">
        <v>315</v>
      </c>
      <c r="CQ11" s="159" t="s">
        <v>316</v>
      </c>
      <c r="CR11" s="159" t="s">
        <v>317</v>
      </c>
      <c r="CS11" s="159" t="s">
        <v>318</v>
      </c>
      <c r="CT11" s="159" t="s">
        <v>319</v>
      </c>
      <c r="CU11" s="159" t="s">
        <v>320</v>
      </c>
      <c r="CV11" s="159" t="s">
        <v>321</v>
      </c>
      <c r="CW11" s="159" t="s">
        <v>322</v>
      </c>
      <c r="CX11" s="159" t="s">
        <v>323</v>
      </c>
      <c r="CY11" s="159" t="s">
        <v>324</v>
      </c>
      <c r="CZ11" s="159" t="s">
        <v>325</v>
      </c>
      <c r="DA11" s="159" t="s">
        <v>326</v>
      </c>
      <c r="DB11" s="161" t="s">
        <v>327</v>
      </c>
      <c r="DC11" s="159" t="s">
        <v>328</v>
      </c>
      <c r="DD11" s="159" t="s">
        <v>329</v>
      </c>
      <c r="DE11" s="159" t="s">
        <v>330</v>
      </c>
      <c r="DF11" s="159" t="s">
        <v>331</v>
      </c>
      <c r="DG11" s="159" t="s">
        <v>332</v>
      </c>
      <c r="DH11" s="159" t="s">
        <v>333</v>
      </c>
      <c r="DI11" s="159" t="s">
        <v>334</v>
      </c>
      <c r="DJ11" s="159" t="s">
        <v>335</v>
      </c>
      <c r="DK11" s="159" t="s">
        <v>336</v>
      </c>
      <c r="DL11" s="159" t="s">
        <v>337</v>
      </c>
      <c r="DM11" s="159" t="s">
        <v>338</v>
      </c>
      <c r="DN11" s="159" t="s">
        <v>339</v>
      </c>
      <c r="DO11" s="159" t="s">
        <v>239</v>
      </c>
      <c r="DP11" s="159" t="s">
        <v>340</v>
      </c>
      <c r="DQ11" s="161" t="s">
        <v>286</v>
      </c>
      <c r="DR11" s="159" t="s">
        <v>341</v>
      </c>
      <c r="DS11" s="159" t="s">
        <v>342</v>
      </c>
      <c r="DT11" s="159" t="s">
        <v>343</v>
      </c>
      <c r="DU11" s="159" t="s">
        <v>344</v>
      </c>
      <c r="DV11" s="159" t="s">
        <v>345</v>
      </c>
      <c r="DW11" s="159" t="s">
        <v>346</v>
      </c>
      <c r="DX11" s="159" t="s">
        <v>293</v>
      </c>
      <c r="DY11" s="159" t="s">
        <v>347</v>
      </c>
      <c r="DZ11" s="159" t="s">
        <v>348</v>
      </c>
      <c r="EA11" s="159" t="s">
        <v>349</v>
      </c>
      <c r="EB11" s="159" t="s">
        <v>246</v>
      </c>
      <c r="EC11" s="159" t="s">
        <v>350</v>
      </c>
      <c r="ED11" s="159" t="s">
        <v>351</v>
      </c>
      <c r="EE11" s="159" t="s">
        <v>352</v>
      </c>
      <c r="EF11" s="161" t="s">
        <v>353</v>
      </c>
      <c r="EG11" s="159" t="s">
        <v>354</v>
      </c>
      <c r="EH11" s="159" t="s">
        <v>355</v>
      </c>
      <c r="EI11" s="159" t="s">
        <v>356</v>
      </c>
      <c r="EJ11" s="159" t="s">
        <v>357</v>
      </c>
      <c r="EK11" s="159" t="s">
        <v>358</v>
      </c>
      <c r="EL11" s="159" t="s">
        <v>274</v>
      </c>
      <c r="EM11" s="159" t="s">
        <v>359</v>
      </c>
      <c r="EN11" s="159" t="s">
        <v>360</v>
      </c>
      <c r="EO11" s="159" t="s">
        <v>361</v>
      </c>
      <c r="EP11" s="159" t="s">
        <v>362</v>
      </c>
      <c r="EQ11" s="159" t="s">
        <v>353</v>
      </c>
      <c r="ER11" s="159" t="s">
        <v>363</v>
      </c>
      <c r="ES11" s="159" t="s">
        <v>137</v>
      </c>
      <c r="ET11" s="159" t="s">
        <v>364</v>
      </c>
      <c r="EU11" s="161" t="s">
        <v>365</v>
      </c>
      <c r="EV11" s="159" t="s">
        <v>295</v>
      </c>
      <c r="EW11" s="159" t="s">
        <v>366</v>
      </c>
      <c r="EX11" s="159" t="s">
        <v>367</v>
      </c>
      <c r="EY11" s="159" t="s">
        <v>368</v>
      </c>
      <c r="EZ11" s="159" t="s">
        <v>369</v>
      </c>
      <c r="FA11" s="159" t="s">
        <v>370</v>
      </c>
      <c r="FB11" s="159" t="s">
        <v>371</v>
      </c>
      <c r="FC11" s="159" t="s">
        <v>372</v>
      </c>
      <c r="FD11" s="159" t="s">
        <v>373</v>
      </c>
      <c r="FE11" s="159" t="s">
        <v>374</v>
      </c>
      <c r="FF11" s="159" t="s">
        <v>375</v>
      </c>
      <c r="FG11" s="159" t="s">
        <v>376</v>
      </c>
      <c r="FH11" s="159" t="s">
        <v>377</v>
      </c>
      <c r="FI11" s="159" t="s">
        <v>378</v>
      </c>
      <c r="FJ11" s="161" t="s">
        <v>290</v>
      </c>
      <c r="FK11" s="159" t="s">
        <v>379</v>
      </c>
      <c r="FL11" s="159" t="s">
        <v>380</v>
      </c>
      <c r="FM11" s="159" t="s">
        <v>259</v>
      </c>
      <c r="FN11" s="159" t="s">
        <v>381</v>
      </c>
      <c r="FO11" s="159" t="s">
        <v>382</v>
      </c>
      <c r="FP11" s="159" t="s">
        <v>383</v>
      </c>
      <c r="FQ11" s="159" t="s">
        <v>384</v>
      </c>
      <c r="FR11" s="159" t="s">
        <v>385</v>
      </c>
      <c r="FS11" s="159" t="s">
        <v>386</v>
      </c>
      <c r="FT11" s="159" t="s">
        <v>387</v>
      </c>
      <c r="FU11" s="159" t="s">
        <v>388</v>
      </c>
      <c r="FV11" s="159" t="s">
        <v>389</v>
      </c>
      <c r="FW11" s="159" t="s">
        <v>390</v>
      </c>
      <c r="FX11" s="159" t="s">
        <v>391</v>
      </c>
      <c r="FY11" s="161" t="s">
        <v>392</v>
      </c>
      <c r="FZ11" s="159" t="s">
        <v>393</v>
      </c>
      <c r="GA11" s="159" t="s">
        <v>394</v>
      </c>
      <c r="GB11" s="159" t="s">
        <v>395</v>
      </c>
      <c r="GC11" s="159" t="s">
        <v>396</v>
      </c>
      <c r="GD11" s="159" t="s">
        <v>397</v>
      </c>
      <c r="GE11" s="159" t="s">
        <v>398</v>
      </c>
      <c r="GF11" s="159" t="s">
        <v>399</v>
      </c>
      <c r="GG11" s="159" t="s">
        <v>400</v>
      </c>
      <c r="GH11" s="159" t="s">
        <v>401</v>
      </c>
      <c r="GI11" s="159" t="s">
        <v>402</v>
      </c>
      <c r="GJ11" s="159" t="s">
        <v>403</v>
      </c>
      <c r="GK11" s="159" t="s">
        <v>404</v>
      </c>
      <c r="GL11" s="159" t="s">
        <v>405</v>
      </c>
      <c r="GM11" s="159" t="s">
        <v>406</v>
      </c>
      <c r="GN11" s="161" t="s">
        <v>407</v>
      </c>
      <c r="GO11" s="159" t="s">
        <v>408</v>
      </c>
      <c r="GP11" s="159" t="s">
        <v>409</v>
      </c>
      <c r="GQ11" s="159" t="s">
        <v>410</v>
      </c>
      <c r="GR11" s="159" t="s">
        <v>411</v>
      </c>
      <c r="GS11" s="159" t="s">
        <v>412</v>
      </c>
      <c r="GT11" s="159" t="s">
        <v>413</v>
      </c>
      <c r="GU11" s="159" t="s">
        <v>414</v>
      </c>
      <c r="GV11" s="159" t="s">
        <v>415</v>
      </c>
      <c r="GW11" s="159" t="s">
        <v>416</v>
      </c>
      <c r="GX11" s="159" t="s">
        <v>417</v>
      </c>
      <c r="GY11" s="159" t="s">
        <v>418</v>
      </c>
      <c r="GZ11" s="159" t="s">
        <v>419</v>
      </c>
      <c r="HA11" s="159" t="s">
        <v>420</v>
      </c>
      <c r="HB11" s="159" t="s">
        <v>421</v>
      </c>
      <c r="HC11" s="161" t="s">
        <v>422</v>
      </c>
      <c r="HD11" s="159" t="s">
        <v>423</v>
      </c>
      <c r="HE11" s="159" t="s">
        <v>424</v>
      </c>
      <c r="HF11" s="159" t="s">
        <v>425</v>
      </c>
      <c r="HG11" s="159" t="s">
        <v>426</v>
      </c>
      <c r="HH11" s="159" t="s">
        <v>427</v>
      </c>
      <c r="HI11" s="159" t="s">
        <v>428</v>
      </c>
      <c r="HJ11" s="159" t="s">
        <v>429</v>
      </c>
      <c r="HK11" s="159" t="s">
        <v>430</v>
      </c>
      <c r="HL11" s="159" t="s">
        <v>431</v>
      </c>
      <c r="HM11" s="159" t="s">
        <v>432</v>
      </c>
      <c r="HN11" s="159" t="s">
        <v>286</v>
      </c>
      <c r="HO11" s="159" t="s">
        <v>433</v>
      </c>
      <c r="HP11" s="159" t="s">
        <v>348</v>
      </c>
      <c r="HQ11" s="159" t="s">
        <v>434</v>
      </c>
      <c r="HR11" s="161" t="s">
        <v>435</v>
      </c>
      <c r="HS11" s="159" t="s">
        <v>436</v>
      </c>
      <c r="HT11" s="159" t="s">
        <v>437</v>
      </c>
      <c r="HU11" s="159" t="s">
        <v>438</v>
      </c>
      <c r="HV11" s="159" t="s">
        <v>439</v>
      </c>
      <c r="HW11" s="159" t="s">
        <v>440</v>
      </c>
      <c r="HX11" s="159" t="s">
        <v>441</v>
      </c>
      <c r="HY11" s="159" t="s">
        <v>442</v>
      </c>
      <c r="HZ11" s="159" t="s">
        <v>443</v>
      </c>
      <c r="IA11" s="159" t="s">
        <v>295</v>
      </c>
      <c r="IB11" s="159" t="s">
        <v>288</v>
      </c>
      <c r="IC11" s="159" t="s">
        <v>444</v>
      </c>
      <c r="ID11" s="159" t="s">
        <v>445</v>
      </c>
      <c r="IE11" s="159" t="s">
        <v>248</v>
      </c>
      <c r="IF11" s="159" t="s">
        <v>246</v>
      </c>
      <c r="IG11" s="161" t="s">
        <v>446</v>
      </c>
      <c r="IH11" s="159" t="s">
        <v>447</v>
      </c>
      <c r="II11" s="159" t="s">
        <v>448</v>
      </c>
      <c r="IJ11" s="159" t="s">
        <v>449</v>
      </c>
      <c r="IK11" s="159" t="s">
        <v>450</v>
      </c>
      <c r="IL11" s="159" t="s">
        <v>304</v>
      </c>
      <c r="IM11" s="159" t="s">
        <v>451</v>
      </c>
      <c r="IN11" s="159" t="s">
        <v>452</v>
      </c>
      <c r="IO11" s="159" t="s">
        <v>453</v>
      </c>
      <c r="IP11" s="159" t="s">
        <v>375</v>
      </c>
      <c r="IQ11" s="159" t="s">
        <v>376</v>
      </c>
      <c r="IR11" s="159" t="s">
        <v>454</v>
      </c>
      <c r="IS11" s="159" t="s">
        <v>455</v>
      </c>
      <c r="IT11" s="159" t="s">
        <v>295</v>
      </c>
      <c r="IU11" s="159" t="s">
        <v>378</v>
      </c>
      <c r="IV11" s="163" t="s">
        <v>912</v>
      </c>
    </row>
    <row r="12" spans="1:256" ht="24.75" customHeight="1" hidden="1">
      <c r="A12" s="183" t="s">
        <v>456</v>
      </c>
      <c r="B12" s="69" t="s">
        <v>290</v>
      </c>
      <c r="C12" s="69" t="s">
        <v>457</v>
      </c>
      <c r="D12" s="69" t="s">
        <v>238</v>
      </c>
      <c r="E12" s="69" t="s">
        <v>239</v>
      </c>
      <c r="F12" s="69" t="s">
        <v>282</v>
      </c>
      <c r="G12" s="69" t="s">
        <v>238</v>
      </c>
      <c r="H12" s="69" t="s">
        <v>246</v>
      </c>
      <c r="I12" s="70" t="s">
        <v>458</v>
      </c>
      <c r="J12" s="70" t="s">
        <v>459</v>
      </c>
      <c r="K12" s="70" t="s">
        <v>245</v>
      </c>
      <c r="L12" s="69" t="s">
        <v>246</v>
      </c>
      <c r="M12" s="69" t="s">
        <v>318</v>
      </c>
      <c r="N12" s="69" t="s">
        <v>248</v>
      </c>
      <c r="O12" s="69" t="s">
        <v>249</v>
      </c>
      <c r="P12" s="124" t="s">
        <v>282</v>
      </c>
      <c r="Q12" s="246" t="s">
        <v>427</v>
      </c>
      <c r="R12" s="69" t="s">
        <v>460</v>
      </c>
      <c r="S12" s="69" t="s">
        <v>461</v>
      </c>
      <c r="T12" s="69" t="s">
        <v>254</v>
      </c>
      <c r="U12" s="69" t="s">
        <v>462</v>
      </c>
      <c r="V12" s="69" t="s">
        <v>293</v>
      </c>
      <c r="W12" s="69" t="s">
        <v>293</v>
      </c>
      <c r="X12" s="69" t="s">
        <v>298</v>
      </c>
      <c r="Y12" s="69" t="s">
        <v>304</v>
      </c>
      <c r="Z12" s="69" t="s">
        <v>445</v>
      </c>
      <c r="AA12" s="69" t="s">
        <v>261</v>
      </c>
      <c r="AB12" s="69" t="s">
        <v>373</v>
      </c>
      <c r="AC12" s="69" t="s">
        <v>463</v>
      </c>
      <c r="AD12" s="69" t="s">
        <v>378</v>
      </c>
      <c r="AE12" s="124" t="s">
        <v>277</v>
      </c>
      <c r="AF12" s="69" t="s">
        <v>295</v>
      </c>
      <c r="AG12" s="69" t="s">
        <v>464</v>
      </c>
      <c r="AH12" s="69" t="s">
        <v>460</v>
      </c>
      <c r="AI12" s="69" t="s">
        <v>293</v>
      </c>
      <c r="AJ12" s="69" t="s">
        <v>270</v>
      </c>
      <c r="AK12" s="69" t="s">
        <v>376</v>
      </c>
      <c r="AL12" s="69" t="s">
        <v>254</v>
      </c>
      <c r="AM12" s="70" t="s">
        <v>270</v>
      </c>
      <c r="AN12" s="70" t="s">
        <v>274</v>
      </c>
      <c r="AO12" s="70" t="s">
        <v>460</v>
      </c>
      <c r="AP12" s="70" t="s">
        <v>353</v>
      </c>
      <c r="AQ12" s="70" t="s">
        <v>277</v>
      </c>
      <c r="AR12" s="70" t="s">
        <v>460</v>
      </c>
      <c r="AS12" s="69" t="s">
        <v>372</v>
      </c>
      <c r="AT12" s="124" t="s">
        <v>463</v>
      </c>
      <c r="AU12" s="69" t="s">
        <v>465</v>
      </c>
      <c r="AV12" s="69" t="s">
        <v>238</v>
      </c>
      <c r="AW12" s="69" t="s">
        <v>238</v>
      </c>
      <c r="AX12" s="69" t="s">
        <v>282</v>
      </c>
      <c r="AY12" s="69" t="s">
        <v>293</v>
      </c>
      <c r="AZ12" s="69" t="s">
        <v>373</v>
      </c>
      <c r="BA12" s="69" t="s">
        <v>285</v>
      </c>
      <c r="BB12" s="69" t="s">
        <v>286</v>
      </c>
      <c r="BC12" s="69" t="s">
        <v>270</v>
      </c>
      <c r="BD12" s="69" t="s">
        <v>270</v>
      </c>
      <c r="BE12" s="69" t="s">
        <v>353</v>
      </c>
      <c r="BF12" s="69" t="s">
        <v>372</v>
      </c>
      <c r="BG12" s="69" t="s">
        <v>372</v>
      </c>
      <c r="BH12" s="69" t="s">
        <v>460</v>
      </c>
      <c r="BI12" s="69" t="s">
        <v>290</v>
      </c>
      <c r="BJ12" s="69" t="s">
        <v>304</v>
      </c>
      <c r="BK12" s="69" t="s">
        <v>378</v>
      </c>
      <c r="BL12" s="69" t="s">
        <v>270</v>
      </c>
      <c r="BM12" s="69" t="s">
        <v>293</v>
      </c>
      <c r="BN12" s="69" t="s">
        <v>466</v>
      </c>
      <c r="BO12" s="69" t="s">
        <v>295</v>
      </c>
      <c r="BP12" s="69" t="s">
        <v>298</v>
      </c>
      <c r="BQ12" s="69" t="s">
        <v>318</v>
      </c>
      <c r="BR12" s="69" t="s">
        <v>298</v>
      </c>
      <c r="BS12" s="69" t="s">
        <v>464</v>
      </c>
      <c r="BT12" s="69" t="s">
        <v>274</v>
      </c>
      <c r="BU12" s="69" t="s">
        <v>467</v>
      </c>
      <c r="BV12" s="69" t="s">
        <v>274</v>
      </c>
      <c r="BW12" s="69" t="s">
        <v>246</v>
      </c>
      <c r="BX12" s="124" t="s">
        <v>304</v>
      </c>
      <c r="BY12" s="69" t="s">
        <v>246</v>
      </c>
      <c r="BZ12" s="69" t="s">
        <v>303</v>
      </c>
      <c r="CA12" s="69" t="s">
        <v>378</v>
      </c>
      <c r="CB12" s="69" t="s">
        <v>304</v>
      </c>
      <c r="CC12" s="69" t="s">
        <v>466</v>
      </c>
      <c r="CD12" s="69" t="s">
        <v>468</v>
      </c>
      <c r="CE12" s="69" t="s">
        <v>460</v>
      </c>
      <c r="CF12" s="69" t="s">
        <v>460</v>
      </c>
      <c r="CG12" s="69" t="s">
        <v>469</v>
      </c>
      <c r="CH12" s="69" t="s">
        <v>282</v>
      </c>
      <c r="CI12" s="69" t="s">
        <v>246</v>
      </c>
      <c r="CJ12" s="69" t="s">
        <v>290</v>
      </c>
      <c r="CK12" s="69" t="s">
        <v>249</v>
      </c>
      <c r="CL12" s="69" t="s">
        <v>270</v>
      </c>
      <c r="CM12" s="124" t="s">
        <v>274</v>
      </c>
      <c r="CN12" s="69" t="s">
        <v>378</v>
      </c>
      <c r="CO12" s="69" t="s">
        <v>353</v>
      </c>
      <c r="CP12" s="69" t="s">
        <v>270</v>
      </c>
      <c r="CQ12" s="69" t="s">
        <v>445</v>
      </c>
      <c r="CR12" s="69" t="s">
        <v>466</v>
      </c>
      <c r="CS12" s="69" t="s">
        <v>318</v>
      </c>
      <c r="CT12" s="69" t="s">
        <v>353</v>
      </c>
      <c r="CU12" s="69" t="s">
        <v>445</v>
      </c>
      <c r="CV12" s="69" t="s">
        <v>470</v>
      </c>
      <c r="CW12" s="69" t="s">
        <v>318</v>
      </c>
      <c r="CX12" s="69" t="s">
        <v>246</v>
      </c>
      <c r="CY12" s="69" t="s">
        <v>372</v>
      </c>
      <c r="CZ12" s="69" t="s">
        <v>466</v>
      </c>
      <c r="DA12" s="69" t="s">
        <v>427</v>
      </c>
      <c r="DB12" s="124" t="s">
        <v>303</v>
      </c>
      <c r="DC12" s="69" t="s">
        <v>463</v>
      </c>
      <c r="DD12" s="69" t="s">
        <v>274</v>
      </c>
      <c r="DE12" s="69" t="s">
        <v>246</v>
      </c>
      <c r="DF12" s="69" t="s">
        <v>467</v>
      </c>
      <c r="DG12" s="69" t="s">
        <v>465</v>
      </c>
      <c r="DH12" s="69" t="s">
        <v>465</v>
      </c>
      <c r="DI12" s="69" t="s">
        <v>464</v>
      </c>
      <c r="DJ12" s="69" t="s">
        <v>463</v>
      </c>
      <c r="DK12" s="69" t="s">
        <v>392</v>
      </c>
      <c r="DL12" s="69" t="s">
        <v>458</v>
      </c>
      <c r="DM12" s="69" t="s">
        <v>293</v>
      </c>
      <c r="DN12" s="69" t="s">
        <v>339</v>
      </c>
      <c r="DO12" s="69" t="s">
        <v>239</v>
      </c>
      <c r="DP12" s="69" t="s">
        <v>340</v>
      </c>
      <c r="DQ12" s="124" t="s">
        <v>286</v>
      </c>
      <c r="DR12" s="69" t="s">
        <v>254</v>
      </c>
      <c r="DS12" s="69" t="s">
        <v>246</v>
      </c>
      <c r="DT12" s="69" t="s">
        <v>445</v>
      </c>
      <c r="DU12" s="69" t="s">
        <v>238</v>
      </c>
      <c r="DV12" s="69" t="s">
        <v>304</v>
      </c>
      <c r="DW12" s="69" t="s">
        <v>471</v>
      </c>
      <c r="DX12" s="69" t="s">
        <v>293</v>
      </c>
      <c r="DY12" s="69" t="s">
        <v>460</v>
      </c>
      <c r="DZ12" s="69" t="s">
        <v>270</v>
      </c>
      <c r="EA12" s="69" t="s">
        <v>246</v>
      </c>
      <c r="EB12" s="69" t="s">
        <v>458</v>
      </c>
      <c r="EC12" s="69" t="s">
        <v>372</v>
      </c>
      <c r="ED12" s="69" t="s">
        <v>351</v>
      </c>
      <c r="EE12" s="69" t="s">
        <v>463</v>
      </c>
      <c r="EF12" s="124" t="s">
        <v>353</v>
      </c>
      <c r="EG12" s="69" t="s">
        <v>295</v>
      </c>
      <c r="EH12" s="69" t="s">
        <v>378</v>
      </c>
      <c r="EI12" s="69" t="s">
        <v>469</v>
      </c>
      <c r="EJ12" s="69" t="s">
        <v>468</v>
      </c>
      <c r="EK12" s="69" t="s">
        <v>466</v>
      </c>
      <c r="EL12" s="69" t="s">
        <v>274</v>
      </c>
      <c r="EM12" s="69" t="s">
        <v>472</v>
      </c>
      <c r="EN12" s="69" t="s">
        <v>270</v>
      </c>
      <c r="EO12" s="69" t="s">
        <v>372</v>
      </c>
      <c r="EP12" s="69" t="s">
        <v>473</v>
      </c>
      <c r="EQ12" s="69" t="s">
        <v>353</v>
      </c>
      <c r="ER12" s="71" t="s">
        <v>458</v>
      </c>
      <c r="ES12" s="71" t="s">
        <v>474</v>
      </c>
      <c r="ET12" s="69" t="s">
        <v>465</v>
      </c>
      <c r="EU12" s="124" t="s">
        <v>460</v>
      </c>
      <c r="EV12" s="69" t="s">
        <v>295</v>
      </c>
      <c r="EW12" s="69" t="s">
        <v>445</v>
      </c>
      <c r="EX12" s="69" t="s">
        <v>465</v>
      </c>
      <c r="EY12" s="69" t="s">
        <v>471</v>
      </c>
      <c r="EZ12" s="69" t="s">
        <v>475</v>
      </c>
      <c r="FA12" s="69" t="s">
        <v>373</v>
      </c>
      <c r="FB12" s="69" t="s">
        <v>476</v>
      </c>
      <c r="FC12" s="69" t="s">
        <v>372</v>
      </c>
      <c r="FD12" s="69" t="s">
        <v>373</v>
      </c>
      <c r="FE12" s="69" t="s">
        <v>374</v>
      </c>
      <c r="FF12" s="71" t="s">
        <v>375</v>
      </c>
      <c r="FG12" s="69" t="s">
        <v>376</v>
      </c>
      <c r="FH12" s="69" t="s">
        <v>477</v>
      </c>
      <c r="FI12" s="69" t="s">
        <v>378</v>
      </c>
      <c r="FJ12" s="124" t="s">
        <v>290</v>
      </c>
      <c r="FK12" s="69" t="s">
        <v>478</v>
      </c>
      <c r="FL12" s="69" t="s">
        <v>476</v>
      </c>
      <c r="FM12" s="69" t="s">
        <v>304</v>
      </c>
      <c r="FN12" s="69" t="s">
        <v>458</v>
      </c>
      <c r="FO12" s="69" t="s">
        <v>270</v>
      </c>
      <c r="FP12" s="69" t="s">
        <v>479</v>
      </c>
      <c r="FQ12" s="69" t="s">
        <v>477</v>
      </c>
      <c r="FR12" s="69" t="s">
        <v>477</v>
      </c>
      <c r="FS12" s="69" t="s">
        <v>467</v>
      </c>
      <c r="FT12" s="69" t="s">
        <v>353</v>
      </c>
      <c r="FU12" s="69" t="s">
        <v>478</v>
      </c>
      <c r="FV12" s="69" t="s">
        <v>286</v>
      </c>
      <c r="FW12" s="69" t="s">
        <v>479</v>
      </c>
      <c r="FX12" s="69" t="s">
        <v>467</v>
      </c>
      <c r="FY12" s="124" t="s">
        <v>392</v>
      </c>
      <c r="FZ12" s="69" t="s">
        <v>374</v>
      </c>
      <c r="GA12" s="69" t="s">
        <v>254</v>
      </c>
      <c r="GB12" s="69" t="s">
        <v>463</v>
      </c>
      <c r="GC12" s="69" t="s">
        <v>303</v>
      </c>
      <c r="GD12" s="69" t="s">
        <v>480</v>
      </c>
      <c r="GE12" s="69" t="s">
        <v>481</v>
      </c>
      <c r="GF12" s="69" t="s">
        <v>470</v>
      </c>
      <c r="GG12" s="69" t="s">
        <v>270</v>
      </c>
      <c r="GH12" s="69" t="s">
        <v>375</v>
      </c>
      <c r="GI12" s="69" t="s">
        <v>372</v>
      </c>
      <c r="GJ12" s="69" t="s">
        <v>403</v>
      </c>
      <c r="GK12" s="69" t="s">
        <v>482</v>
      </c>
      <c r="GL12" s="69" t="s">
        <v>483</v>
      </c>
      <c r="GM12" s="69" t="s">
        <v>353</v>
      </c>
      <c r="GN12" s="124" t="s">
        <v>351</v>
      </c>
      <c r="GO12" s="71" t="s">
        <v>378</v>
      </c>
      <c r="GP12" s="71" t="s">
        <v>473</v>
      </c>
      <c r="GQ12" s="71" t="s">
        <v>392</v>
      </c>
      <c r="GR12" s="71" t="s">
        <v>298</v>
      </c>
      <c r="GS12" s="71" t="s">
        <v>445</v>
      </c>
      <c r="GT12" s="71" t="s">
        <v>374</v>
      </c>
      <c r="GU12" s="71" t="s">
        <v>463</v>
      </c>
      <c r="GV12" s="71" t="s">
        <v>286</v>
      </c>
      <c r="GW12" s="71" t="s">
        <v>375</v>
      </c>
      <c r="GX12" s="71" t="s">
        <v>460</v>
      </c>
      <c r="GY12" s="71" t="s">
        <v>418</v>
      </c>
      <c r="GZ12" s="71" t="s">
        <v>445</v>
      </c>
      <c r="HA12" s="71" t="s">
        <v>445</v>
      </c>
      <c r="HB12" s="71" t="s">
        <v>282</v>
      </c>
      <c r="HC12" s="139" t="s">
        <v>483</v>
      </c>
      <c r="HD12" s="71" t="s">
        <v>298</v>
      </c>
      <c r="HE12" s="71" t="s">
        <v>372</v>
      </c>
      <c r="HF12" s="71" t="s">
        <v>282</v>
      </c>
      <c r="HG12" s="71" t="s">
        <v>457</v>
      </c>
      <c r="HH12" s="71" t="s">
        <v>427</v>
      </c>
      <c r="HI12" s="71" t="s">
        <v>484</v>
      </c>
      <c r="HJ12" s="71" t="s">
        <v>418</v>
      </c>
      <c r="HK12" s="71" t="s">
        <v>375</v>
      </c>
      <c r="HL12" s="71" t="s">
        <v>485</v>
      </c>
      <c r="HM12" s="71" t="s">
        <v>286</v>
      </c>
      <c r="HN12" s="71" t="s">
        <v>286</v>
      </c>
      <c r="HO12" s="71" t="s">
        <v>460</v>
      </c>
      <c r="HP12" s="71" t="s">
        <v>270</v>
      </c>
      <c r="HQ12" s="71" t="s">
        <v>372</v>
      </c>
      <c r="HR12" s="139" t="s">
        <v>473</v>
      </c>
      <c r="HS12" s="71" t="s">
        <v>462</v>
      </c>
      <c r="HT12" s="71" t="s">
        <v>486</v>
      </c>
      <c r="HU12" s="71" t="s">
        <v>487</v>
      </c>
      <c r="HV12" s="71" t="s">
        <v>274</v>
      </c>
      <c r="HW12" s="71" t="s">
        <v>458</v>
      </c>
      <c r="HX12" s="71" t="s">
        <v>488</v>
      </c>
      <c r="HY12" s="71" t="s">
        <v>489</v>
      </c>
      <c r="HZ12" s="71" t="s">
        <v>490</v>
      </c>
      <c r="IA12" s="71" t="s">
        <v>295</v>
      </c>
      <c r="IB12" s="71" t="s">
        <v>353</v>
      </c>
      <c r="IC12" s="71" t="s">
        <v>444</v>
      </c>
      <c r="ID12" s="71" t="s">
        <v>445</v>
      </c>
      <c r="IE12" s="71" t="s">
        <v>286</v>
      </c>
      <c r="IF12" s="71" t="s">
        <v>246</v>
      </c>
      <c r="IG12" s="139" t="s">
        <v>491</v>
      </c>
      <c r="IH12" s="71" t="s">
        <v>274</v>
      </c>
      <c r="II12" s="71" t="s">
        <v>372</v>
      </c>
      <c r="IJ12" s="71" t="s">
        <v>375</v>
      </c>
      <c r="IK12" s="71" t="s">
        <v>470</v>
      </c>
      <c r="IL12" s="71" t="s">
        <v>304</v>
      </c>
      <c r="IM12" s="71" t="s">
        <v>451</v>
      </c>
      <c r="IN12" s="71" t="s">
        <v>477</v>
      </c>
      <c r="IO12" s="71" t="s">
        <v>340</v>
      </c>
      <c r="IP12" s="71" t="s">
        <v>375</v>
      </c>
      <c r="IQ12" s="71" t="s">
        <v>376</v>
      </c>
      <c r="IR12" s="71" t="s">
        <v>483</v>
      </c>
      <c r="IS12" s="71" t="s">
        <v>486</v>
      </c>
      <c r="IT12" s="71" t="s">
        <v>295</v>
      </c>
      <c r="IU12" s="71" t="s">
        <v>378</v>
      </c>
      <c r="IV12" s="143" t="s">
        <v>912</v>
      </c>
    </row>
    <row r="13" spans="1:256" ht="25.5" customHeight="1">
      <c r="A13" s="183" t="s">
        <v>1105</v>
      </c>
      <c r="B13" s="69" t="s">
        <v>236</v>
      </c>
      <c r="C13" s="69" t="s">
        <v>237</v>
      </c>
      <c r="D13" s="69" t="s">
        <v>238</v>
      </c>
      <c r="E13" s="69" t="s">
        <v>492</v>
      </c>
      <c r="F13" s="69" t="s">
        <v>282</v>
      </c>
      <c r="G13" s="69" t="s">
        <v>238</v>
      </c>
      <c r="H13" s="69" t="s">
        <v>246</v>
      </c>
      <c r="I13" s="70" t="s">
        <v>493</v>
      </c>
      <c r="J13" s="70" t="s">
        <v>459</v>
      </c>
      <c r="K13" s="70" t="s">
        <v>245</v>
      </c>
      <c r="L13" s="69" t="s">
        <v>246</v>
      </c>
      <c r="M13" s="69" t="s">
        <v>318</v>
      </c>
      <c r="N13" s="69" t="s">
        <v>248</v>
      </c>
      <c r="O13" s="69" t="s">
        <v>249</v>
      </c>
      <c r="P13" s="124" t="s">
        <v>282</v>
      </c>
      <c r="Q13" s="69" t="s">
        <v>494</v>
      </c>
      <c r="R13" s="69" t="s">
        <v>495</v>
      </c>
      <c r="S13" s="69" t="s">
        <v>253</v>
      </c>
      <c r="T13" s="69" t="s">
        <v>496</v>
      </c>
      <c r="U13" s="69" t="s">
        <v>255</v>
      </c>
      <c r="V13" s="69" t="s">
        <v>293</v>
      </c>
      <c r="W13" s="69" t="s">
        <v>497</v>
      </c>
      <c r="X13" s="69" t="s">
        <v>498</v>
      </c>
      <c r="Y13" s="69" t="s">
        <v>259</v>
      </c>
      <c r="Z13" s="69" t="s">
        <v>260</v>
      </c>
      <c r="AA13" s="69" t="s">
        <v>261</v>
      </c>
      <c r="AB13" s="69" t="s">
        <v>499</v>
      </c>
      <c r="AC13" s="69" t="s">
        <v>500</v>
      </c>
      <c r="AD13" s="69" t="s">
        <v>378</v>
      </c>
      <c r="AE13" s="124" t="s">
        <v>501</v>
      </c>
      <c r="AF13" s="69" t="s">
        <v>266</v>
      </c>
      <c r="AG13" s="69" t="s">
        <v>267</v>
      </c>
      <c r="AH13" s="69" t="s">
        <v>268</v>
      </c>
      <c r="AI13" s="69" t="s">
        <v>293</v>
      </c>
      <c r="AJ13" s="69" t="s">
        <v>270</v>
      </c>
      <c r="AK13" s="69" t="s">
        <v>271</v>
      </c>
      <c r="AL13" s="69" t="s">
        <v>272</v>
      </c>
      <c r="AM13" s="70" t="s">
        <v>270</v>
      </c>
      <c r="AN13" s="70" t="s">
        <v>274</v>
      </c>
      <c r="AO13" s="70" t="s">
        <v>275</v>
      </c>
      <c r="AP13" s="70" t="s">
        <v>276</v>
      </c>
      <c r="AQ13" s="70" t="s">
        <v>502</v>
      </c>
      <c r="AR13" s="70" t="s">
        <v>278</v>
      </c>
      <c r="AS13" s="69" t="s">
        <v>372</v>
      </c>
      <c r="AT13" s="124" t="s">
        <v>280</v>
      </c>
      <c r="AU13" s="69" t="s">
        <v>281</v>
      </c>
      <c r="AV13" s="69" t="s">
        <v>238</v>
      </c>
      <c r="AW13" s="69" t="s">
        <v>238</v>
      </c>
      <c r="AX13" s="69" t="s">
        <v>503</v>
      </c>
      <c r="AY13" s="69" t="s">
        <v>293</v>
      </c>
      <c r="AZ13" s="69" t="s">
        <v>504</v>
      </c>
      <c r="BA13" s="69" t="s">
        <v>285</v>
      </c>
      <c r="BB13" s="69" t="s">
        <v>286</v>
      </c>
      <c r="BC13" s="69" t="s">
        <v>270</v>
      </c>
      <c r="BD13" s="69" t="s">
        <v>270</v>
      </c>
      <c r="BE13" s="69" t="s">
        <v>288</v>
      </c>
      <c r="BF13" s="69" t="s">
        <v>372</v>
      </c>
      <c r="BG13" s="69" t="s">
        <v>372</v>
      </c>
      <c r="BH13" s="69" t="s">
        <v>460</v>
      </c>
      <c r="BI13" s="69" t="s">
        <v>505</v>
      </c>
      <c r="BJ13" s="69" t="s">
        <v>506</v>
      </c>
      <c r="BK13" s="69" t="s">
        <v>378</v>
      </c>
      <c r="BL13" s="69" t="s">
        <v>507</v>
      </c>
      <c r="BM13" s="69" t="s">
        <v>293</v>
      </c>
      <c r="BN13" s="69" t="s">
        <v>508</v>
      </c>
      <c r="BO13" s="69" t="s">
        <v>295</v>
      </c>
      <c r="BP13" s="69" t="s">
        <v>298</v>
      </c>
      <c r="BQ13" s="69" t="s">
        <v>509</v>
      </c>
      <c r="BR13" s="69" t="s">
        <v>298</v>
      </c>
      <c r="BS13" s="69" t="s">
        <v>267</v>
      </c>
      <c r="BT13" s="69" t="s">
        <v>299</v>
      </c>
      <c r="BU13" s="69" t="s">
        <v>510</v>
      </c>
      <c r="BV13" s="69" t="s">
        <v>274</v>
      </c>
      <c r="BW13" s="69" t="s">
        <v>246</v>
      </c>
      <c r="BX13" s="124" t="s">
        <v>511</v>
      </c>
      <c r="BY13" s="69" t="s">
        <v>246</v>
      </c>
      <c r="BZ13" s="69" t="s">
        <v>303</v>
      </c>
      <c r="CA13" s="69" t="s">
        <v>378</v>
      </c>
      <c r="CB13" s="69" t="s">
        <v>304</v>
      </c>
      <c r="CC13" s="69" t="s">
        <v>512</v>
      </c>
      <c r="CD13" s="69" t="s">
        <v>468</v>
      </c>
      <c r="CE13" s="69" t="s">
        <v>460</v>
      </c>
      <c r="CF13" s="69" t="s">
        <v>460</v>
      </c>
      <c r="CG13" s="69" t="s">
        <v>309</v>
      </c>
      <c r="CH13" s="69" t="s">
        <v>310</v>
      </c>
      <c r="CI13" s="69" t="s">
        <v>246</v>
      </c>
      <c r="CJ13" s="69" t="s">
        <v>311</v>
      </c>
      <c r="CK13" s="69" t="s">
        <v>249</v>
      </c>
      <c r="CL13" s="69" t="s">
        <v>513</v>
      </c>
      <c r="CM13" s="124" t="s">
        <v>299</v>
      </c>
      <c r="CN13" s="69" t="s">
        <v>514</v>
      </c>
      <c r="CO13" s="69" t="s">
        <v>276</v>
      </c>
      <c r="CP13" s="69" t="s">
        <v>515</v>
      </c>
      <c r="CQ13" s="69" t="s">
        <v>445</v>
      </c>
      <c r="CR13" s="69" t="s">
        <v>516</v>
      </c>
      <c r="CS13" s="69" t="s">
        <v>318</v>
      </c>
      <c r="CT13" s="69" t="s">
        <v>517</v>
      </c>
      <c r="CU13" s="69" t="s">
        <v>445</v>
      </c>
      <c r="CV13" s="69" t="s">
        <v>470</v>
      </c>
      <c r="CW13" s="69" t="s">
        <v>509</v>
      </c>
      <c r="CX13" s="69" t="s">
        <v>509</v>
      </c>
      <c r="CY13" s="69" t="s">
        <v>372</v>
      </c>
      <c r="CZ13" s="69" t="s">
        <v>518</v>
      </c>
      <c r="DA13" s="69" t="s">
        <v>427</v>
      </c>
      <c r="DB13" s="124" t="s">
        <v>303</v>
      </c>
      <c r="DC13" s="69" t="s">
        <v>463</v>
      </c>
      <c r="DD13" s="69" t="s">
        <v>274</v>
      </c>
      <c r="DE13" s="69" t="s">
        <v>519</v>
      </c>
      <c r="DF13" s="69" t="s">
        <v>520</v>
      </c>
      <c r="DG13" s="69" t="s">
        <v>521</v>
      </c>
      <c r="DH13" s="69" t="s">
        <v>522</v>
      </c>
      <c r="DI13" s="69" t="s">
        <v>523</v>
      </c>
      <c r="DJ13" s="69" t="s">
        <v>463</v>
      </c>
      <c r="DK13" s="69" t="s">
        <v>524</v>
      </c>
      <c r="DL13" s="69" t="s">
        <v>525</v>
      </c>
      <c r="DM13" s="69" t="s">
        <v>293</v>
      </c>
      <c r="DN13" s="69" t="s">
        <v>526</v>
      </c>
      <c r="DO13" s="69" t="s">
        <v>492</v>
      </c>
      <c r="DP13" s="69" t="s">
        <v>340</v>
      </c>
      <c r="DQ13" s="124" t="s">
        <v>286</v>
      </c>
      <c r="DR13" s="69" t="s">
        <v>527</v>
      </c>
      <c r="DS13" s="69" t="s">
        <v>246</v>
      </c>
      <c r="DT13" s="69" t="s">
        <v>528</v>
      </c>
      <c r="DU13" s="69" t="s">
        <v>529</v>
      </c>
      <c r="DV13" s="69" t="s">
        <v>304</v>
      </c>
      <c r="DW13" s="69" t="s">
        <v>530</v>
      </c>
      <c r="DX13" s="69" t="s">
        <v>293</v>
      </c>
      <c r="DY13" s="69" t="s">
        <v>288</v>
      </c>
      <c r="DZ13" s="69" t="s">
        <v>348</v>
      </c>
      <c r="EA13" s="69" t="s">
        <v>246</v>
      </c>
      <c r="EB13" s="69" t="s">
        <v>531</v>
      </c>
      <c r="EC13" s="69" t="s">
        <v>532</v>
      </c>
      <c r="ED13" s="69" t="s">
        <v>351</v>
      </c>
      <c r="EE13" s="69" t="s">
        <v>352</v>
      </c>
      <c r="EF13" s="124" t="s">
        <v>353</v>
      </c>
      <c r="EG13" s="69" t="s">
        <v>295</v>
      </c>
      <c r="EH13" s="69" t="s">
        <v>378</v>
      </c>
      <c r="EI13" s="69" t="s">
        <v>533</v>
      </c>
      <c r="EJ13" s="69" t="s">
        <v>468</v>
      </c>
      <c r="EK13" s="69" t="s">
        <v>534</v>
      </c>
      <c r="EL13" s="69" t="s">
        <v>274</v>
      </c>
      <c r="EM13" s="69" t="s">
        <v>472</v>
      </c>
      <c r="EN13" s="69" t="s">
        <v>348</v>
      </c>
      <c r="EO13" s="69" t="s">
        <v>361</v>
      </c>
      <c r="EP13" s="69" t="s">
        <v>473</v>
      </c>
      <c r="EQ13" s="69" t="s">
        <v>276</v>
      </c>
      <c r="ER13" s="71" t="s">
        <v>535</v>
      </c>
      <c r="ES13" s="71" t="s">
        <v>536</v>
      </c>
      <c r="ET13" s="69" t="s">
        <v>364</v>
      </c>
      <c r="EU13" s="124" t="s">
        <v>537</v>
      </c>
      <c r="EV13" s="69" t="s">
        <v>295</v>
      </c>
      <c r="EW13" s="69" t="s">
        <v>538</v>
      </c>
      <c r="EX13" s="69" t="s">
        <v>539</v>
      </c>
      <c r="EY13" s="69" t="s">
        <v>530</v>
      </c>
      <c r="EZ13" s="69" t="s">
        <v>369</v>
      </c>
      <c r="FA13" s="69" t="s">
        <v>373</v>
      </c>
      <c r="FB13" s="69" t="s">
        <v>476</v>
      </c>
      <c r="FC13" s="69" t="s">
        <v>372</v>
      </c>
      <c r="FD13" s="69" t="s">
        <v>540</v>
      </c>
      <c r="FE13" s="69" t="s">
        <v>374</v>
      </c>
      <c r="FF13" s="71" t="s">
        <v>375</v>
      </c>
      <c r="FG13" s="69" t="s">
        <v>376</v>
      </c>
      <c r="FH13" s="69" t="s">
        <v>477</v>
      </c>
      <c r="FI13" s="69" t="s">
        <v>541</v>
      </c>
      <c r="FJ13" s="124" t="s">
        <v>542</v>
      </c>
      <c r="FK13" s="69" t="s">
        <v>478</v>
      </c>
      <c r="FL13" s="69" t="s">
        <v>543</v>
      </c>
      <c r="FM13" s="69" t="s">
        <v>259</v>
      </c>
      <c r="FN13" s="69" t="s">
        <v>525</v>
      </c>
      <c r="FO13" s="69" t="s">
        <v>544</v>
      </c>
      <c r="FP13" s="69" t="s">
        <v>545</v>
      </c>
      <c r="FQ13" s="69" t="s">
        <v>546</v>
      </c>
      <c r="FR13" s="69" t="s">
        <v>477</v>
      </c>
      <c r="FS13" s="69" t="s">
        <v>467</v>
      </c>
      <c r="FT13" s="69" t="s">
        <v>353</v>
      </c>
      <c r="FU13" s="69" t="s">
        <v>547</v>
      </c>
      <c r="FV13" s="69" t="s">
        <v>548</v>
      </c>
      <c r="FW13" s="69" t="s">
        <v>549</v>
      </c>
      <c r="FX13" s="69" t="s">
        <v>510</v>
      </c>
      <c r="FY13" s="124" t="s">
        <v>392</v>
      </c>
      <c r="FZ13" s="69" t="s">
        <v>550</v>
      </c>
      <c r="GA13" s="69" t="s">
        <v>551</v>
      </c>
      <c r="GB13" s="69" t="s">
        <v>463</v>
      </c>
      <c r="GC13" s="69" t="s">
        <v>303</v>
      </c>
      <c r="GD13" s="69" t="s">
        <v>480</v>
      </c>
      <c r="GE13" s="69" t="s">
        <v>481</v>
      </c>
      <c r="GF13" s="69" t="s">
        <v>552</v>
      </c>
      <c r="GG13" s="69" t="s">
        <v>553</v>
      </c>
      <c r="GH13" s="69" t="s">
        <v>375</v>
      </c>
      <c r="GI13" s="69" t="s">
        <v>372</v>
      </c>
      <c r="GJ13" s="69" t="s">
        <v>403</v>
      </c>
      <c r="GK13" s="69" t="s">
        <v>554</v>
      </c>
      <c r="GL13" s="69" t="s">
        <v>555</v>
      </c>
      <c r="GM13" s="69" t="s">
        <v>288</v>
      </c>
      <c r="GN13" s="124" t="s">
        <v>351</v>
      </c>
      <c r="GO13" s="71" t="s">
        <v>556</v>
      </c>
      <c r="GP13" s="71" t="s">
        <v>473</v>
      </c>
      <c r="GQ13" s="71" t="s">
        <v>557</v>
      </c>
      <c r="GR13" s="71" t="s">
        <v>298</v>
      </c>
      <c r="GS13" s="71" t="s">
        <v>445</v>
      </c>
      <c r="GT13" s="71" t="s">
        <v>558</v>
      </c>
      <c r="GU13" s="71" t="s">
        <v>463</v>
      </c>
      <c r="GV13" s="71" t="s">
        <v>286</v>
      </c>
      <c r="GW13" s="71" t="s">
        <v>375</v>
      </c>
      <c r="GX13" s="71" t="s">
        <v>460</v>
      </c>
      <c r="GY13" s="71" t="s">
        <v>418</v>
      </c>
      <c r="GZ13" s="71" t="s">
        <v>445</v>
      </c>
      <c r="HA13" s="71" t="s">
        <v>445</v>
      </c>
      <c r="HB13" s="71" t="s">
        <v>282</v>
      </c>
      <c r="HC13" s="139" t="s">
        <v>559</v>
      </c>
      <c r="HD13" s="71" t="s">
        <v>298</v>
      </c>
      <c r="HE13" s="71" t="s">
        <v>560</v>
      </c>
      <c r="HF13" s="71" t="s">
        <v>561</v>
      </c>
      <c r="HG13" s="71" t="s">
        <v>562</v>
      </c>
      <c r="HH13" s="71" t="s">
        <v>494</v>
      </c>
      <c r="HI13" s="71" t="s">
        <v>484</v>
      </c>
      <c r="HJ13" s="71" t="s">
        <v>418</v>
      </c>
      <c r="HK13" s="71" t="s">
        <v>375</v>
      </c>
      <c r="HL13" s="71" t="s">
        <v>563</v>
      </c>
      <c r="HM13" s="71" t="s">
        <v>286</v>
      </c>
      <c r="HN13" s="71" t="s">
        <v>548</v>
      </c>
      <c r="HO13" s="71" t="s">
        <v>353</v>
      </c>
      <c r="HP13" s="71" t="s">
        <v>544</v>
      </c>
      <c r="HQ13" s="71" t="s">
        <v>361</v>
      </c>
      <c r="HR13" s="139" t="s">
        <v>473</v>
      </c>
      <c r="HS13" s="71" t="s">
        <v>564</v>
      </c>
      <c r="HT13" s="71" t="s">
        <v>486</v>
      </c>
      <c r="HU13" s="71" t="s">
        <v>487</v>
      </c>
      <c r="HV13" s="71" t="s">
        <v>274</v>
      </c>
      <c r="HW13" s="71" t="s">
        <v>440</v>
      </c>
      <c r="HX13" s="71" t="s">
        <v>488</v>
      </c>
      <c r="HY13" s="71" t="s">
        <v>565</v>
      </c>
      <c r="HZ13" s="71" t="s">
        <v>566</v>
      </c>
      <c r="IA13" s="71" t="s">
        <v>295</v>
      </c>
      <c r="IB13" s="71" t="s">
        <v>288</v>
      </c>
      <c r="IC13" s="71" t="s">
        <v>444</v>
      </c>
      <c r="ID13" s="71" t="s">
        <v>567</v>
      </c>
      <c r="IE13" s="71" t="s">
        <v>286</v>
      </c>
      <c r="IF13" s="71" t="s">
        <v>246</v>
      </c>
      <c r="IG13" s="139" t="s">
        <v>568</v>
      </c>
      <c r="IH13" s="71" t="s">
        <v>569</v>
      </c>
      <c r="II13" s="71" t="s">
        <v>372</v>
      </c>
      <c r="IJ13" s="71" t="s">
        <v>375</v>
      </c>
      <c r="IK13" s="71" t="s">
        <v>570</v>
      </c>
      <c r="IL13" s="71" t="s">
        <v>304</v>
      </c>
      <c r="IM13" s="71" t="s">
        <v>451</v>
      </c>
      <c r="IN13" s="71" t="s">
        <v>477</v>
      </c>
      <c r="IO13" s="71" t="s">
        <v>340</v>
      </c>
      <c r="IP13" s="71" t="s">
        <v>375</v>
      </c>
      <c r="IQ13" s="71" t="s">
        <v>571</v>
      </c>
      <c r="IR13" s="71" t="s">
        <v>559</v>
      </c>
      <c r="IS13" s="71" t="s">
        <v>486</v>
      </c>
      <c r="IT13" s="71" t="s">
        <v>572</v>
      </c>
      <c r="IU13" s="71" t="s">
        <v>541</v>
      </c>
      <c r="IV13" s="143" t="s">
        <v>938</v>
      </c>
    </row>
    <row r="14" spans="1:256" s="158" customFormat="1" ht="26.25">
      <c r="A14" s="184" t="s">
        <v>1361</v>
      </c>
      <c r="B14" s="71" t="s">
        <v>573</v>
      </c>
      <c r="C14" s="71" t="s">
        <v>574</v>
      </c>
      <c r="D14" s="71" t="s">
        <v>467</v>
      </c>
      <c r="E14" s="71" t="s">
        <v>574</v>
      </c>
      <c r="F14" s="71" t="s">
        <v>573</v>
      </c>
      <c r="G14" s="71" t="s">
        <v>467</v>
      </c>
      <c r="H14" s="71" t="s">
        <v>573</v>
      </c>
      <c r="I14" s="155" t="s">
        <v>573</v>
      </c>
      <c r="J14" s="155" t="s">
        <v>573</v>
      </c>
      <c r="K14" s="71" t="s">
        <v>573</v>
      </c>
      <c r="L14" s="71" t="s">
        <v>573</v>
      </c>
      <c r="M14" s="71" t="s">
        <v>573</v>
      </c>
      <c r="N14" s="155" t="s">
        <v>575</v>
      </c>
      <c r="O14" s="155" t="s">
        <v>573</v>
      </c>
      <c r="P14" s="139" t="s">
        <v>573</v>
      </c>
      <c r="Q14" s="71" t="s">
        <v>573</v>
      </c>
      <c r="R14" s="71" t="s">
        <v>574</v>
      </c>
      <c r="S14" s="155" t="s">
        <v>573</v>
      </c>
      <c r="T14" s="71" t="s">
        <v>576</v>
      </c>
      <c r="U14" s="71" t="s">
        <v>577</v>
      </c>
      <c r="V14" s="71" t="s">
        <v>575</v>
      </c>
      <c r="W14" s="155" t="s">
        <v>575</v>
      </c>
      <c r="X14" s="155" t="s">
        <v>575</v>
      </c>
      <c r="Y14" s="71" t="s">
        <v>467</v>
      </c>
      <c r="Z14" s="71" t="s">
        <v>372</v>
      </c>
      <c r="AA14" s="71" t="s">
        <v>467</v>
      </c>
      <c r="AB14" s="71" t="s">
        <v>372</v>
      </c>
      <c r="AC14" s="71" t="s">
        <v>575</v>
      </c>
      <c r="AD14" s="71" t="s">
        <v>576</v>
      </c>
      <c r="AE14" s="249" t="s">
        <v>573</v>
      </c>
      <c r="AF14" s="71" t="s">
        <v>575</v>
      </c>
      <c r="AG14" s="71" t="s">
        <v>467</v>
      </c>
      <c r="AH14" s="71" t="s">
        <v>574</v>
      </c>
      <c r="AI14" s="71" t="s">
        <v>575</v>
      </c>
      <c r="AJ14" s="71" t="s">
        <v>576</v>
      </c>
      <c r="AK14" s="71" t="s">
        <v>575</v>
      </c>
      <c r="AL14" s="71" t="s">
        <v>574</v>
      </c>
      <c r="AM14" s="71" t="s">
        <v>576</v>
      </c>
      <c r="AN14" s="155" t="s">
        <v>575</v>
      </c>
      <c r="AO14" s="155" t="s">
        <v>574</v>
      </c>
      <c r="AP14" s="155" t="s">
        <v>574</v>
      </c>
      <c r="AQ14" s="155" t="s">
        <v>573</v>
      </c>
      <c r="AR14" s="155" t="s">
        <v>574</v>
      </c>
      <c r="AS14" s="71" t="s">
        <v>372</v>
      </c>
      <c r="AT14" s="139" t="s">
        <v>575</v>
      </c>
      <c r="AU14" s="71" t="s">
        <v>372</v>
      </c>
      <c r="AV14" s="71" t="s">
        <v>467</v>
      </c>
      <c r="AW14" s="71" t="s">
        <v>467</v>
      </c>
      <c r="AX14" s="71" t="s">
        <v>573</v>
      </c>
      <c r="AY14" s="71" t="s">
        <v>575</v>
      </c>
      <c r="AZ14" s="71" t="s">
        <v>575</v>
      </c>
      <c r="BA14" s="71" t="s">
        <v>577</v>
      </c>
      <c r="BB14" s="71" t="s">
        <v>576</v>
      </c>
      <c r="BC14" s="71" t="s">
        <v>576</v>
      </c>
      <c r="BD14" s="71" t="s">
        <v>576</v>
      </c>
      <c r="BE14" s="71" t="s">
        <v>574</v>
      </c>
      <c r="BF14" s="71" t="s">
        <v>372</v>
      </c>
      <c r="BG14" s="71" t="s">
        <v>372</v>
      </c>
      <c r="BH14" s="71" t="s">
        <v>574</v>
      </c>
      <c r="BI14" s="71" t="s">
        <v>573</v>
      </c>
      <c r="BJ14" s="71" t="s">
        <v>467</v>
      </c>
      <c r="BK14" s="71" t="s">
        <v>576</v>
      </c>
      <c r="BL14" s="71" t="s">
        <v>576</v>
      </c>
      <c r="BM14" s="71" t="s">
        <v>575</v>
      </c>
      <c r="BN14" s="71" t="s">
        <v>574</v>
      </c>
      <c r="BO14" s="71" t="s">
        <v>575</v>
      </c>
      <c r="BP14" s="71" t="s">
        <v>372</v>
      </c>
      <c r="BQ14" s="71" t="s">
        <v>573</v>
      </c>
      <c r="BR14" s="71" t="s">
        <v>372</v>
      </c>
      <c r="BS14" s="71" t="s">
        <v>467</v>
      </c>
      <c r="BT14" s="71" t="s">
        <v>575</v>
      </c>
      <c r="BU14" s="71" t="s">
        <v>467</v>
      </c>
      <c r="BV14" s="71" t="s">
        <v>575</v>
      </c>
      <c r="BW14" s="71" t="s">
        <v>573</v>
      </c>
      <c r="BX14" s="139" t="s">
        <v>467</v>
      </c>
      <c r="BY14" s="71" t="s">
        <v>573</v>
      </c>
      <c r="BZ14" s="71" t="s">
        <v>573</v>
      </c>
      <c r="CA14" s="71" t="s">
        <v>576</v>
      </c>
      <c r="CB14" s="71" t="s">
        <v>467</v>
      </c>
      <c r="CC14" s="71" t="s">
        <v>574</v>
      </c>
      <c r="CD14" s="71" t="s">
        <v>574</v>
      </c>
      <c r="CE14" s="71" t="s">
        <v>574</v>
      </c>
      <c r="CF14" s="71" t="s">
        <v>574</v>
      </c>
      <c r="CG14" s="71" t="s">
        <v>574</v>
      </c>
      <c r="CH14" s="71" t="s">
        <v>573</v>
      </c>
      <c r="CI14" s="71" t="s">
        <v>573</v>
      </c>
      <c r="CJ14" s="71" t="s">
        <v>573</v>
      </c>
      <c r="CK14" s="71" t="s">
        <v>573</v>
      </c>
      <c r="CL14" s="71" t="s">
        <v>576</v>
      </c>
      <c r="CM14" s="139" t="s">
        <v>575</v>
      </c>
      <c r="CN14" s="71" t="s">
        <v>576</v>
      </c>
      <c r="CO14" s="71" t="s">
        <v>574</v>
      </c>
      <c r="CP14" s="71" t="s">
        <v>576</v>
      </c>
      <c r="CQ14" s="71" t="s">
        <v>372</v>
      </c>
      <c r="CR14" s="71" t="s">
        <v>574</v>
      </c>
      <c r="CS14" s="71" t="s">
        <v>573</v>
      </c>
      <c r="CT14" s="71" t="s">
        <v>574</v>
      </c>
      <c r="CU14" s="71" t="s">
        <v>372</v>
      </c>
      <c r="CV14" s="71" t="s">
        <v>578</v>
      </c>
      <c r="CW14" s="71" t="s">
        <v>573</v>
      </c>
      <c r="CX14" s="71" t="s">
        <v>573</v>
      </c>
      <c r="CY14" s="71" t="s">
        <v>372</v>
      </c>
      <c r="CZ14" s="71" t="s">
        <v>574</v>
      </c>
      <c r="DA14" s="71" t="s">
        <v>573</v>
      </c>
      <c r="DB14" s="139" t="s">
        <v>573</v>
      </c>
      <c r="DC14" s="71" t="s">
        <v>575</v>
      </c>
      <c r="DD14" s="71" t="s">
        <v>575</v>
      </c>
      <c r="DE14" s="71" t="s">
        <v>573</v>
      </c>
      <c r="DF14" s="71" t="s">
        <v>467</v>
      </c>
      <c r="DG14" s="71" t="s">
        <v>372</v>
      </c>
      <c r="DH14" s="71" t="s">
        <v>372</v>
      </c>
      <c r="DI14" s="71" t="s">
        <v>467</v>
      </c>
      <c r="DJ14" s="71" t="s">
        <v>575</v>
      </c>
      <c r="DK14" s="71" t="s">
        <v>372</v>
      </c>
      <c r="DL14" s="71" t="s">
        <v>573</v>
      </c>
      <c r="DM14" s="71" t="s">
        <v>575</v>
      </c>
      <c r="DN14" s="71" t="s">
        <v>574</v>
      </c>
      <c r="DO14" s="71" t="s">
        <v>574</v>
      </c>
      <c r="DP14" s="71" t="s">
        <v>579</v>
      </c>
      <c r="DQ14" s="139" t="s">
        <v>575</v>
      </c>
      <c r="DR14" s="71" t="s">
        <v>576</v>
      </c>
      <c r="DS14" s="71" t="s">
        <v>573</v>
      </c>
      <c r="DT14" s="71" t="s">
        <v>372</v>
      </c>
      <c r="DU14" s="71" t="s">
        <v>467</v>
      </c>
      <c r="DV14" s="71" t="s">
        <v>467</v>
      </c>
      <c r="DW14" s="71" t="s">
        <v>580</v>
      </c>
      <c r="DX14" s="71" t="s">
        <v>575</v>
      </c>
      <c r="DY14" s="71" t="s">
        <v>574</v>
      </c>
      <c r="DZ14" s="71" t="s">
        <v>576</v>
      </c>
      <c r="EA14" s="71" t="s">
        <v>573</v>
      </c>
      <c r="EB14" s="71" t="s">
        <v>573</v>
      </c>
      <c r="EC14" s="71" t="s">
        <v>372</v>
      </c>
      <c r="ED14" s="71" t="s">
        <v>581</v>
      </c>
      <c r="EE14" s="71" t="s">
        <v>576</v>
      </c>
      <c r="EF14" s="139" t="s">
        <v>574</v>
      </c>
      <c r="EG14" s="71" t="s">
        <v>575</v>
      </c>
      <c r="EH14" s="71" t="s">
        <v>576</v>
      </c>
      <c r="EI14" s="71" t="s">
        <v>574</v>
      </c>
      <c r="EJ14" s="71" t="s">
        <v>574</v>
      </c>
      <c r="EK14" s="71" t="s">
        <v>574</v>
      </c>
      <c r="EL14" s="71" t="s">
        <v>575</v>
      </c>
      <c r="EM14" s="71" t="s">
        <v>577</v>
      </c>
      <c r="EN14" s="71" t="s">
        <v>576</v>
      </c>
      <c r="EO14" s="71" t="s">
        <v>372</v>
      </c>
      <c r="EP14" s="71" t="s">
        <v>467</v>
      </c>
      <c r="EQ14" s="71" t="s">
        <v>574</v>
      </c>
      <c r="ER14" s="71" t="s">
        <v>573</v>
      </c>
      <c r="ES14" s="71" t="s">
        <v>582</v>
      </c>
      <c r="ET14" s="71" t="s">
        <v>372</v>
      </c>
      <c r="EU14" s="139" t="s">
        <v>574</v>
      </c>
      <c r="EV14" s="71" t="s">
        <v>575</v>
      </c>
      <c r="EW14" s="71" t="s">
        <v>372</v>
      </c>
      <c r="EX14" s="71" t="s">
        <v>372</v>
      </c>
      <c r="EY14" s="71" t="s">
        <v>580</v>
      </c>
      <c r="EZ14" s="71" t="s">
        <v>580</v>
      </c>
      <c r="FA14" s="71" t="s">
        <v>575</v>
      </c>
      <c r="FB14" s="71" t="s">
        <v>580</v>
      </c>
      <c r="FC14" s="71" t="s">
        <v>372</v>
      </c>
      <c r="FD14" s="71" t="s">
        <v>575</v>
      </c>
      <c r="FE14" s="71" t="s">
        <v>577</v>
      </c>
      <c r="FF14" s="71" t="s">
        <v>581</v>
      </c>
      <c r="FG14" s="71" t="s">
        <v>575</v>
      </c>
      <c r="FH14" s="71" t="s">
        <v>574</v>
      </c>
      <c r="FI14" s="71" t="s">
        <v>576</v>
      </c>
      <c r="FJ14" s="139" t="s">
        <v>573</v>
      </c>
      <c r="FK14" s="71" t="s">
        <v>580</v>
      </c>
      <c r="FL14" s="71" t="s">
        <v>580</v>
      </c>
      <c r="FM14" s="71" t="s">
        <v>467</v>
      </c>
      <c r="FN14" s="71" t="s">
        <v>573</v>
      </c>
      <c r="FO14" s="71" t="s">
        <v>576</v>
      </c>
      <c r="FP14" s="71" t="s">
        <v>467</v>
      </c>
      <c r="FQ14" s="71" t="s">
        <v>574</v>
      </c>
      <c r="FR14" s="71" t="s">
        <v>578</v>
      </c>
      <c r="FS14" s="71" t="s">
        <v>467</v>
      </c>
      <c r="FT14" s="71" t="s">
        <v>574</v>
      </c>
      <c r="FU14" s="71" t="s">
        <v>580</v>
      </c>
      <c r="FV14" s="71" t="s">
        <v>576</v>
      </c>
      <c r="FW14" s="71" t="s">
        <v>467</v>
      </c>
      <c r="FX14" s="71" t="s">
        <v>467</v>
      </c>
      <c r="FY14" s="139" t="s">
        <v>372</v>
      </c>
      <c r="FZ14" s="71" t="s">
        <v>577</v>
      </c>
      <c r="GA14" s="71" t="s">
        <v>576</v>
      </c>
      <c r="GB14" s="71" t="s">
        <v>575</v>
      </c>
      <c r="GC14" s="71" t="s">
        <v>573</v>
      </c>
      <c r="GD14" s="71" t="s">
        <v>579</v>
      </c>
      <c r="GE14" s="71" t="s">
        <v>579</v>
      </c>
      <c r="GF14" s="71" t="s">
        <v>578</v>
      </c>
      <c r="GG14" s="71" t="s">
        <v>576</v>
      </c>
      <c r="GH14" s="71" t="s">
        <v>581</v>
      </c>
      <c r="GI14" s="71" t="s">
        <v>372</v>
      </c>
      <c r="GJ14" s="71" t="s">
        <v>580</v>
      </c>
      <c r="GK14" s="71" t="s">
        <v>574</v>
      </c>
      <c r="GL14" s="71" t="s">
        <v>582</v>
      </c>
      <c r="GM14" s="71" t="s">
        <v>574</v>
      </c>
      <c r="GN14" s="139" t="s">
        <v>581</v>
      </c>
      <c r="GO14" s="71" t="s">
        <v>576</v>
      </c>
      <c r="GP14" s="71" t="s">
        <v>578</v>
      </c>
      <c r="GQ14" s="71" t="s">
        <v>372</v>
      </c>
      <c r="GR14" s="71" t="s">
        <v>372</v>
      </c>
      <c r="GS14" s="71" t="s">
        <v>372</v>
      </c>
      <c r="GT14" s="71" t="s">
        <v>577</v>
      </c>
      <c r="GU14" s="71" t="s">
        <v>576</v>
      </c>
      <c r="GV14" s="71" t="s">
        <v>576</v>
      </c>
      <c r="GW14" s="71" t="s">
        <v>581</v>
      </c>
      <c r="GX14" s="71" t="s">
        <v>574</v>
      </c>
      <c r="GY14" s="71" t="s">
        <v>578</v>
      </c>
      <c r="GZ14" s="71" t="s">
        <v>372</v>
      </c>
      <c r="HA14" s="71" t="s">
        <v>372</v>
      </c>
      <c r="HB14" s="71" t="s">
        <v>573</v>
      </c>
      <c r="HC14" s="139" t="s">
        <v>577</v>
      </c>
      <c r="HD14" s="71" t="s">
        <v>372</v>
      </c>
      <c r="HE14" s="71" t="s">
        <v>372</v>
      </c>
      <c r="HF14" s="71" t="s">
        <v>573</v>
      </c>
      <c r="HG14" s="71" t="s">
        <v>574</v>
      </c>
      <c r="HH14" s="71" t="s">
        <v>573</v>
      </c>
      <c r="HI14" s="71" t="s">
        <v>372</v>
      </c>
      <c r="HJ14" s="71" t="s">
        <v>578</v>
      </c>
      <c r="HK14" s="71" t="s">
        <v>581</v>
      </c>
      <c r="HL14" s="71" t="s">
        <v>581</v>
      </c>
      <c r="HM14" s="71" t="s">
        <v>575</v>
      </c>
      <c r="HN14" s="71" t="s">
        <v>576</v>
      </c>
      <c r="HO14" s="71" t="s">
        <v>574</v>
      </c>
      <c r="HP14" s="71" t="s">
        <v>576</v>
      </c>
      <c r="HQ14" s="71" t="s">
        <v>372</v>
      </c>
      <c r="HR14" s="139" t="s">
        <v>578</v>
      </c>
      <c r="HS14" s="71" t="s">
        <v>577</v>
      </c>
      <c r="HT14" s="71" t="s">
        <v>578</v>
      </c>
      <c r="HU14" s="71" t="s">
        <v>578</v>
      </c>
      <c r="HV14" s="71" t="s">
        <v>575</v>
      </c>
      <c r="HW14" s="71" t="s">
        <v>573</v>
      </c>
      <c r="HX14" s="71" t="s">
        <v>581</v>
      </c>
      <c r="HY14" s="71" t="s">
        <v>581</v>
      </c>
      <c r="HZ14" s="71" t="s">
        <v>581</v>
      </c>
      <c r="IA14" s="71" t="s">
        <v>575</v>
      </c>
      <c r="IB14" s="71" t="s">
        <v>574</v>
      </c>
      <c r="IC14" s="71" t="s">
        <v>581</v>
      </c>
      <c r="ID14" s="71" t="s">
        <v>372</v>
      </c>
      <c r="IE14" s="71" t="s">
        <v>576</v>
      </c>
      <c r="IF14" s="71" t="s">
        <v>573</v>
      </c>
      <c r="IG14" s="139" t="s">
        <v>467</v>
      </c>
      <c r="IH14" s="71" t="s">
        <v>575</v>
      </c>
      <c r="II14" s="71" t="s">
        <v>372</v>
      </c>
      <c r="IJ14" s="71" t="s">
        <v>581</v>
      </c>
      <c r="IK14" s="71" t="s">
        <v>578</v>
      </c>
      <c r="IL14" s="71" t="s">
        <v>467</v>
      </c>
      <c r="IM14" s="71" t="s">
        <v>574</v>
      </c>
      <c r="IN14" s="71" t="s">
        <v>574</v>
      </c>
      <c r="IO14" s="71" t="s">
        <v>583</v>
      </c>
      <c r="IP14" s="71" t="s">
        <v>581</v>
      </c>
      <c r="IQ14" s="71" t="s">
        <v>575</v>
      </c>
      <c r="IR14" s="71" t="s">
        <v>582</v>
      </c>
      <c r="IS14" s="71" t="s">
        <v>578</v>
      </c>
      <c r="IT14" s="71" t="s">
        <v>575</v>
      </c>
      <c r="IU14" s="71" t="s">
        <v>576</v>
      </c>
      <c r="IV14" s="157" t="s">
        <v>573</v>
      </c>
    </row>
    <row r="15" spans="1:256" ht="47.25" customHeight="1">
      <c r="A15" s="185" t="s">
        <v>584</v>
      </c>
      <c r="B15" s="73" t="s">
        <v>585</v>
      </c>
      <c r="C15" s="74">
        <v>1926</v>
      </c>
      <c r="D15" s="74" t="s">
        <v>586</v>
      </c>
      <c r="E15" s="74" t="s">
        <v>587</v>
      </c>
      <c r="F15" s="74" t="s">
        <v>588</v>
      </c>
      <c r="G15" s="74" t="s">
        <v>589</v>
      </c>
      <c r="H15" s="74" t="s">
        <v>590</v>
      </c>
      <c r="I15" s="74" t="s">
        <v>591</v>
      </c>
      <c r="J15" s="74" t="s">
        <v>592</v>
      </c>
      <c r="K15" s="74" t="s">
        <v>593</v>
      </c>
      <c r="L15" s="74" t="s">
        <v>594</v>
      </c>
      <c r="M15" s="74" t="s">
        <v>595</v>
      </c>
      <c r="N15" s="74" t="s">
        <v>596</v>
      </c>
      <c r="O15" s="74" t="s">
        <v>597</v>
      </c>
      <c r="P15" s="209" t="s">
        <v>598</v>
      </c>
      <c r="Q15" s="247" t="s">
        <v>599</v>
      </c>
      <c r="R15" s="73" t="s">
        <v>600</v>
      </c>
      <c r="S15" s="74" t="s">
        <v>601</v>
      </c>
      <c r="T15" s="74" t="s">
        <v>602</v>
      </c>
      <c r="U15" s="74" t="s">
        <v>603</v>
      </c>
      <c r="V15" s="74" t="s">
        <v>604</v>
      </c>
      <c r="W15" s="74" t="s">
        <v>605</v>
      </c>
      <c r="X15" s="74" t="s">
        <v>606</v>
      </c>
      <c r="Y15" s="74" t="s">
        <v>607</v>
      </c>
      <c r="Z15" s="74" t="s">
        <v>608</v>
      </c>
      <c r="AA15" s="74" t="s">
        <v>609</v>
      </c>
      <c r="AB15" s="74" t="s">
        <v>610</v>
      </c>
      <c r="AC15" s="74" t="s">
        <v>611</v>
      </c>
      <c r="AD15" s="74" t="s">
        <v>612</v>
      </c>
      <c r="AE15" s="209" t="s">
        <v>613</v>
      </c>
      <c r="AF15" s="73" t="s">
        <v>614</v>
      </c>
      <c r="AG15" s="214" t="s">
        <v>615</v>
      </c>
      <c r="AH15" s="73" t="s">
        <v>616</v>
      </c>
      <c r="AI15" s="74" t="s">
        <v>617</v>
      </c>
      <c r="AJ15" s="74" t="s">
        <v>618</v>
      </c>
      <c r="AK15" s="74" t="s">
        <v>619</v>
      </c>
      <c r="AL15" s="74" t="s">
        <v>620</v>
      </c>
      <c r="AM15" s="74" t="s">
        <v>621</v>
      </c>
      <c r="AN15" s="74" t="s">
        <v>622</v>
      </c>
      <c r="AO15" s="74" t="s">
        <v>623</v>
      </c>
      <c r="AP15" s="74" t="s">
        <v>624</v>
      </c>
      <c r="AQ15" s="74" t="s">
        <v>625</v>
      </c>
      <c r="AR15" s="74">
        <v>1647</v>
      </c>
      <c r="AS15" s="74" t="s">
        <v>626</v>
      </c>
      <c r="AT15" s="209" t="s">
        <v>627</v>
      </c>
      <c r="AU15" s="73" t="s">
        <v>628</v>
      </c>
      <c r="AV15" s="74" t="s">
        <v>629</v>
      </c>
      <c r="AW15" s="214" t="s">
        <v>630</v>
      </c>
      <c r="AX15" s="73" t="s">
        <v>631</v>
      </c>
      <c r="AY15" s="74" t="s">
        <v>632</v>
      </c>
      <c r="AZ15" s="74" t="s">
        <v>633</v>
      </c>
      <c r="BA15" s="74" t="s">
        <v>634</v>
      </c>
      <c r="BB15" s="74" t="s">
        <v>635</v>
      </c>
      <c r="BC15" s="74" t="s">
        <v>636</v>
      </c>
      <c r="BD15" s="74" t="s">
        <v>637</v>
      </c>
      <c r="BE15" s="74" t="s">
        <v>638</v>
      </c>
      <c r="BF15" s="74" t="s">
        <v>639</v>
      </c>
      <c r="BG15" s="74" t="s">
        <v>640</v>
      </c>
      <c r="BH15" s="74" t="s">
        <v>641</v>
      </c>
      <c r="BI15" s="214" t="s">
        <v>642</v>
      </c>
      <c r="BJ15" s="73" t="s">
        <v>643</v>
      </c>
      <c r="BK15" s="74" t="s">
        <v>644</v>
      </c>
      <c r="BL15" s="74" t="s">
        <v>645</v>
      </c>
      <c r="BM15" s="214" t="s">
        <v>646</v>
      </c>
      <c r="BN15" s="73" t="s">
        <v>647</v>
      </c>
      <c r="BO15" s="74" t="s">
        <v>648</v>
      </c>
      <c r="BP15" s="74" t="s">
        <v>649</v>
      </c>
      <c r="BQ15" s="74" t="s">
        <v>650</v>
      </c>
      <c r="BR15" s="74" t="s">
        <v>651</v>
      </c>
      <c r="BS15" s="74" t="s">
        <v>652</v>
      </c>
      <c r="BT15" s="74" t="s">
        <v>653</v>
      </c>
      <c r="BU15" s="74" t="s">
        <v>654</v>
      </c>
      <c r="BV15" s="74" t="s">
        <v>655</v>
      </c>
      <c r="BW15" s="74" t="s">
        <v>656</v>
      </c>
      <c r="BX15" s="209" t="s">
        <v>657</v>
      </c>
      <c r="BY15" s="73" t="s">
        <v>658</v>
      </c>
      <c r="BZ15" s="74" t="s">
        <v>659</v>
      </c>
      <c r="CA15" s="74" t="s">
        <v>660</v>
      </c>
      <c r="CB15" s="74" t="s">
        <v>661</v>
      </c>
      <c r="CC15" s="214" t="s">
        <v>662</v>
      </c>
      <c r="CD15" s="73" t="s">
        <v>663</v>
      </c>
      <c r="CE15" s="74" t="s">
        <v>664</v>
      </c>
      <c r="CF15" s="74" t="s">
        <v>665</v>
      </c>
      <c r="CG15" s="74" t="s">
        <v>666</v>
      </c>
      <c r="CH15" s="74" t="s">
        <v>667</v>
      </c>
      <c r="CI15" s="74" t="s">
        <v>668</v>
      </c>
      <c r="CJ15" s="74" t="s">
        <v>669</v>
      </c>
      <c r="CK15" s="74">
        <v>1645</v>
      </c>
      <c r="CL15" s="74" t="s">
        <v>670</v>
      </c>
      <c r="CM15" s="209" t="s">
        <v>671</v>
      </c>
      <c r="CN15" s="73" t="s">
        <v>672</v>
      </c>
      <c r="CO15" s="74" t="s">
        <v>673</v>
      </c>
      <c r="CP15" s="74" t="s">
        <v>674</v>
      </c>
      <c r="CQ15" s="74" t="s">
        <v>675</v>
      </c>
      <c r="CR15" s="74" t="s">
        <v>676</v>
      </c>
      <c r="CS15" s="214" t="s">
        <v>677</v>
      </c>
      <c r="CT15" s="73" t="s">
        <v>678</v>
      </c>
      <c r="CU15" s="74" t="s">
        <v>679</v>
      </c>
      <c r="CV15" s="74" t="s">
        <v>680</v>
      </c>
      <c r="CW15" s="74" t="s">
        <v>681</v>
      </c>
      <c r="CX15" s="74" t="s">
        <v>682</v>
      </c>
      <c r="CY15" s="74" t="s">
        <v>683</v>
      </c>
      <c r="CZ15" s="74" t="s">
        <v>684</v>
      </c>
      <c r="DA15" s="74" t="s">
        <v>685</v>
      </c>
      <c r="DB15" s="209" t="s">
        <v>686</v>
      </c>
      <c r="DC15" s="73" t="s">
        <v>687</v>
      </c>
      <c r="DD15" s="75" t="s">
        <v>688</v>
      </c>
      <c r="DE15" s="74" t="s">
        <v>689</v>
      </c>
      <c r="DF15" s="74" t="s">
        <v>690</v>
      </c>
      <c r="DG15" s="74" t="s">
        <v>691</v>
      </c>
      <c r="DH15" s="74" t="s">
        <v>692</v>
      </c>
      <c r="DI15" s="214" t="s">
        <v>693</v>
      </c>
      <c r="DJ15" s="73" t="s">
        <v>694</v>
      </c>
      <c r="DK15" s="74" t="s">
        <v>695</v>
      </c>
      <c r="DL15" s="74" t="s">
        <v>696</v>
      </c>
      <c r="DM15" s="74" t="s">
        <v>697</v>
      </c>
      <c r="DN15" s="74" t="s">
        <v>698</v>
      </c>
      <c r="DO15" s="75" t="s">
        <v>699</v>
      </c>
      <c r="DP15" s="74" t="s">
        <v>700</v>
      </c>
      <c r="DQ15" s="209" t="s">
        <v>701</v>
      </c>
      <c r="DR15" s="73" t="s">
        <v>702</v>
      </c>
      <c r="DS15" s="74" t="s">
        <v>703</v>
      </c>
      <c r="DT15" s="74" t="s">
        <v>704</v>
      </c>
      <c r="DU15" s="74" t="s">
        <v>705</v>
      </c>
      <c r="DV15" s="74" t="s">
        <v>706</v>
      </c>
      <c r="DW15" s="74" t="s">
        <v>707</v>
      </c>
      <c r="DX15" s="74">
        <v>1908</v>
      </c>
      <c r="DY15" s="214" t="s">
        <v>708</v>
      </c>
      <c r="DZ15" s="73" t="s">
        <v>709</v>
      </c>
      <c r="EA15" s="74" t="s">
        <v>710</v>
      </c>
      <c r="EB15" s="74" t="s">
        <v>711</v>
      </c>
      <c r="EC15" s="74" t="s">
        <v>712</v>
      </c>
      <c r="ED15" s="74" t="s">
        <v>713</v>
      </c>
      <c r="EE15" s="74" t="s">
        <v>714</v>
      </c>
      <c r="EF15" s="209" t="s">
        <v>715</v>
      </c>
      <c r="EG15" s="73" t="s">
        <v>716</v>
      </c>
      <c r="EH15" s="74" t="s">
        <v>717</v>
      </c>
      <c r="EI15" s="74" t="s">
        <v>718</v>
      </c>
      <c r="EJ15" s="74" t="s">
        <v>719</v>
      </c>
      <c r="EK15" s="74" t="s">
        <v>720</v>
      </c>
      <c r="EL15" s="74" t="s">
        <v>721</v>
      </c>
      <c r="EM15" s="74" t="s">
        <v>722</v>
      </c>
      <c r="EN15" s="74" t="s">
        <v>723</v>
      </c>
      <c r="EO15" s="214" t="s">
        <v>724</v>
      </c>
      <c r="EP15" s="73" t="s">
        <v>725</v>
      </c>
      <c r="EQ15" s="74" t="s">
        <v>726</v>
      </c>
      <c r="ER15" s="74" t="s">
        <v>727</v>
      </c>
      <c r="ES15" s="74" t="s">
        <v>728</v>
      </c>
      <c r="ET15" s="74" t="s">
        <v>729</v>
      </c>
      <c r="EU15" s="209" t="s">
        <v>730</v>
      </c>
      <c r="EV15" s="73" t="s">
        <v>731</v>
      </c>
      <c r="EW15" s="74" t="s">
        <v>732</v>
      </c>
      <c r="EX15" s="74" t="s">
        <v>733</v>
      </c>
      <c r="EY15" s="74">
        <v>5672</v>
      </c>
      <c r="EZ15" s="74">
        <v>6196</v>
      </c>
      <c r="FA15" s="74" t="s">
        <v>734</v>
      </c>
      <c r="FB15" s="74" t="s">
        <v>735</v>
      </c>
      <c r="FC15" s="74" t="s">
        <v>736</v>
      </c>
      <c r="FD15" s="74" t="s">
        <v>737</v>
      </c>
      <c r="FE15" s="214" t="s">
        <v>738</v>
      </c>
      <c r="FF15" s="138" t="s">
        <v>739</v>
      </c>
      <c r="FG15" s="74" t="s">
        <v>740</v>
      </c>
      <c r="FH15" s="74" t="s">
        <v>741</v>
      </c>
      <c r="FI15" s="74" t="s">
        <v>742</v>
      </c>
      <c r="FJ15" s="209" t="s">
        <v>743</v>
      </c>
      <c r="FK15" s="73" t="s">
        <v>744</v>
      </c>
      <c r="FL15" s="74" t="s">
        <v>745</v>
      </c>
      <c r="FM15" s="75" t="s">
        <v>746</v>
      </c>
      <c r="FN15" s="74" t="s">
        <v>747</v>
      </c>
      <c r="FO15" s="74" t="s">
        <v>748</v>
      </c>
      <c r="FP15" s="74" t="s">
        <v>749</v>
      </c>
      <c r="FQ15" s="74" t="s">
        <v>750</v>
      </c>
      <c r="FR15" s="74" t="s">
        <v>751</v>
      </c>
      <c r="FS15" s="74" t="s">
        <v>752</v>
      </c>
      <c r="FT15" s="74" t="s">
        <v>753</v>
      </c>
      <c r="FU15" s="214" t="s">
        <v>754</v>
      </c>
      <c r="FV15" s="73" t="s">
        <v>755</v>
      </c>
      <c r="FW15" s="74" t="s">
        <v>756</v>
      </c>
      <c r="FX15" s="74" t="s">
        <v>757</v>
      </c>
      <c r="FY15" s="209" t="s">
        <v>758</v>
      </c>
      <c r="FZ15" s="73" t="s">
        <v>759</v>
      </c>
      <c r="GA15" s="74" t="s">
        <v>760</v>
      </c>
      <c r="GB15" s="74" t="s">
        <v>761</v>
      </c>
      <c r="GC15" s="74" t="s">
        <v>762</v>
      </c>
      <c r="GD15" s="74" t="s">
        <v>763</v>
      </c>
      <c r="GE15" s="74" t="s">
        <v>764</v>
      </c>
      <c r="GF15" s="74" t="s">
        <v>765</v>
      </c>
      <c r="GG15" s="74" t="s">
        <v>766</v>
      </c>
      <c r="GH15" s="74" t="s">
        <v>767</v>
      </c>
      <c r="GI15" s="74" t="s">
        <v>768</v>
      </c>
      <c r="GJ15" s="74" t="s">
        <v>769</v>
      </c>
      <c r="GK15" s="214" t="s">
        <v>770</v>
      </c>
      <c r="GL15" s="73" t="s">
        <v>771</v>
      </c>
      <c r="GM15" s="74" t="s">
        <v>772</v>
      </c>
      <c r="GN15" s="209" t="s">
        <v>773</v>
      </c>
      <c r="GO15" s="73" t="s">
        <v>774</v>
      </c>
      <c r="GP15" s="74" t="s">
        <v>775</v>
      </c>
      <c r="GQ15" s="74" t="s">
        <v>776</v>
      </c>
      <c r="GR15" s="74" t="s">
        <v>777</v>
      </c>
      <c r="GS15" s="74" t="s">
        <v>778</v>
      </c>
      <c r="GT15" s="74" t="s">
        <v>779</v>
      </c>
      <c r="GU15" s="74" t="s">
        <v>780</v>
      </c>
      <c r="GV15" s="74" t="s">
        <v>781</v>
      </c>
      <c r="GW15" s="74" t="s">
        <v>782</v>
      </c>
      <c r="GX15" s="74" t="s">
        <v>783</v>
      </c>
      <c r="GY15" s="74" t="s">
        <v>784</v>
      </c>
      <c r="GZ15" s="74" t="s">
        <v>785</v>
      </c>
      <c r="HA15" s="214" t="s">
        <v>786</v>
      </c>
      <c r="HB15" s="73" t="s">
        <v>787</v>
      </c>
      <c r="HC15" s="209" t="s">
        <v>788</v>
      </c>
      <c r="HD15" s="73" t="s">
        <v>789</v>
      </c>
      <c r="HE15" s="74" t="s">
        <v>790</v>
      </c>
      <c r="HF15" s="74" t="s">
        <v>791</v>
      </c>
      <c r="HG15" s="74" t="s">
        <v>792</v>
      </c>
      <c r="HH15" s="74" t="s">
        <v>793</v>
      </c>
      <c r="HI15" s="74" t="s">
        <v>794</v>
      </c>
      <c r="HJ15" s="74" t="s">
        <v>795</v>
      </c>
      <c r="HK15" s="74" t="s">
        <v>796</v>
      </c>
      <c r="HL15" s="74" t="s">
        <v>797</v>
      </c>
      <c r="HM15" s="74" t="s">
        <v>798</v>
      </c>
      <c r="HN15" s="74" t="s">
        <v>799</v>
      </c>
      <c r="HO15" s="74" t="s">
        <v>800</v>
      </c>
      <c r="HP15" s="74" t="s">
        <v>801</v>
      </c>
      <c r="HQ15" s="214" t="s">
        <v>802</v>
      </c>
      <c r="HR15" s="213" t="s">
        <v>803</v>
      </c>
      <c r="HS15" s="73" t="s">
        <v>804</v>
      </c>
      <c r="HT15" s="74" t="s">
        <v>805</v>
      </c>
      <c r="HU15" s="74" t="s">
        <v>806</v>
      </c>
      <c r="HV15" s="74" t="s">
        <v>807</v>
      </c>
      <c r="HW15" s="74" t="s">
        <v>808</v>
      </c>
      <c r="HX15" s="74" t="s">
        <v>809</v>
      </c>
      <c r="HY15" s="74" t="s">
        <v>810</v>
      </c>
      <c r="HZ15" s="74" t="s">
        <v>811</v>
      </c>
      <c r="IA15" s="74">
        <v>1598</v>
      </c>
      <c r="IB15" s="74">
        <v>1613</v>
      </c>
      <c r="IC15" s="74">
        <v>6156</v>
      </c>
      <c r="ID15" s="74">
        <v>1609</v>
      </c>
      <c r="IE15" s="74">
        <v>1618</v>
      </c>
      <c r="IF15" s="74">
        <v>1620</v>
      </c>
      <c r="IG15" s="209">
        <v>1621</v>
      </c>
      <c r="IH15" s="73">
        <v>1626</v>
      </c>
      <c r="II15" s="74">
        <v>1630</v>
      </c>
      <c r="IJ15" s="74">
        <v>6174</v>
      </c>
      <c r="IK15" s="74">
        <v>1633</v>
      </c>
      <c r="IL15" s="74">
        <v>1635</v>
      </c>
      <c r="IM15" s="74">
        <v>1637</v>
      </c>
      <c r="IN15" s="75" t="s">
        <v>812</v>
      </c>
      <c r="IO15" s="75" t="s">
        <v>813</v>
      </c>
      <c r="IP15" s="75">
        <v>6194</v>
      </c>
      <c r="IQ15" s="75">
        <v>1675</v>
      </c>
      <c r="IR15" s="75">
        <v>1669</v>
      </c>
      <c r="IS15" s="75">
        <v>1671</v>
      </c>
      <c r="IT15" s="75">
        <v>1678</v>
      </c>
      <c r="IU15" s="75">
        <v>1673</v>
      </c>
      <c r="IV15" s="210" t="s">
        <v>953</v>
      </c>
    </row>
    <row r="16" spans="1:256" ht="36">
      <c r="A16" s="186" t="s">
        <v>4</v>
      </c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4"/>
      <c r="M16" s="44"/>
      <c r="N16" s="44"/>
      <c r="O16" s="44"/>
      <c r="P16" s="125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125"/>
      <c r="AF16" s="44"/>
      <c r="AG16" s="44"/>
      <c r="AH16" s="44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135"/>
      <c r="AU16" s="46"/>
      <c r="AV16" s="46"/>
      <c r="AW16" s="17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176"/>
      <c r="BJ16" s="46"/>
      <c r="BK16" s="46"/>
      <c r="BL16" s="46"/>
      <c r="BM16" s="17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135"/>
      <c r="BY16" s="40"/>
      <c r="BZ16" s="40"/>
      <c r="CA16" s="40"/>
      <c r="CB16" s="40"/>
      <c r="CC16" s="177"/>
      <c r="CD16" s="40"/>
      <c r="CE16" s="40"/>
      <c r="CF16" s="40"/>
      <c r="CG16" s="40"/>
      <c r="CH16" s="40"/>
      <c r="CI16" s="40"/>
      <c r="CJ16" s="40"/>
      <c r="CK16" s="40"/>
      <c r="CL16" s="40"/>
      <c r="CM16" s="136"/>
      <c r="CN16" s="40"/>
      <c r="CO16" s="40"/>
      <c r="CP16" s="40"/>
      <c r="CQ16" s="40"/>
      <c r="CR16" s="40"/>
      <c r="CS16" s="177"/>
      <c r="CT16" s="40"/>
      <c r="CU16" s="40"/>
      <c r="CV16" s="40"/>
      <c r="CW16" s="40"/>
      <c r="CX16" s="40"/>
      <c r="CY16" s="40"/>
      <c r="CZ16" s="40"/>
      <c r="DA16" s="40"/>
      <c r="DB16" s="136"/>
      <c r="DC16" s="40"/>
      <c r="DD16" s="40"/>
      <c r="DE16" s="40"/>
      <c r="DF16" s="40"/>
      <c r="DG16" s="40"/>
      <c r="DH16" s="40"/>
      <c r="DI16" s="177"/>
      <c r="DJ16" s="40"/>
      <c r="DK16" s="40"/>
      <c r="DL16" s="40"/>
      <c r="DM16" s="40"/>
      <c r="DN16" s="40"/>
      <c r="DO16" s="40"/>
      <c r="DP16" s="40"/>
      <c r="DQ16" s="136"/>
      <c r="DR16" s="40"/>
      <c r="DS16" s="40"/>
      <c r="DT16" s="40"/>
      <c r="DU16" s="40"/>
      <c r="DV16" s="40"/>
      <c r="DW16" s="40"/>
      <c r="DX16" s="40"/>
      <c r="DY16" s="177"/>
      <c r="DZ16" s="40"/>
      <c r="EA16" s="40"/>
      <c r="EB16" s="40"/>
      <c r="EC16" s="40"/>
      <c r="ED16" s="40"/>
      <c r="EE16" s="40"/>
      <c r="EF16" s="136"/>
      <c r="EG16" s="40"/>
      <c r="EH16" s="40"/>
      <c r="EI16" s="40"/>
      <c r="EJ16" s="40"/>
      <c r="EK16" s="40"/>
      <c r="EL16" s="40"/>
      <c r="EM16" s="40"/>
      <c r="EN16" s="40"/>
      <c r="EO16" s="177"/>
      <c r="EP16" s="40"/>
      <c r="EQ16" s="40"/>
      <c r="ER16" s="40"/>
      <c r="ES16" s="40"/>
      <c r="ET16" s="40"/>
      <c r="EU16" s="136"/>
      <c r="EV16" s="40"/>
      <c r="EW16" s="40"/>
      <c r="EX16" s="40"/>
      <c r="EY16" s="40"/>
      <c r="EZ16" s="40"/>
      <c r="FA16" s="40"/>
      <c r="FB16" s="40"/>
      <c r="FC16" s="40"/>
      <c r="FD16" s="40"/>
      <c r="FE16" s="177"/>
      <c r="FF16" s="40"/>
      <c r="FG16" s="40"/>
      <c r="FH16" s="40"/>
      <c r="FI16" s="40"/>
      <c r="FJ16" s="136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177"/>
      <c r="FV16" s="40"/>
      <c r="FW16" s="40"/>
      <c r="FX16" s="40"/>
      <c r="FY16" s="136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177"/>
      <c r="GL16" s="40"/>
      <c r="GM16" s="40"/>
      <c r="GN16" s="136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177"/>
      <c r="HB16" s="40"/>
      <c r="HC16" s="136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177"/>
      <c r="HR16" s="136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136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144"/>
    </row>
    <row r="17" spans="1:256" ht="26.25" hidden="1">
      <c r="A17" s="187" t="s">
        <v>814</v>
      </c>
      <c r="B17" s="76">
        <v>107</v>
      </c>
      <c r="C17" s="103">
        <f>$B$17</f>
        <v>107</v>
      </c>
      <c r="D17" s="103">
        <f aca="true" t="shared" si="0" ref="D17:BO17">$B$17</f>
        <v>107</v>
      </c>
      <c r="E17" s="103">
        <f t="shared" si="0"/>
        <v>107</v>
      </c>
      <c r="F17" s="103">
        <f t="shared" si="0"/>
        <v>107</v>
      </c>
      <c r="G17" s="103">
        <f t="shared" si="0"/>
        <v>107</v>
      </c>
      <c r="H17" s="103">
        <f t="shared" si="0"/>
        <v>107</v>
      </c>
      <c r="I17" s="103">
        <f t="shared" si="0"/>
        <v>107</v>
      </c>
      <c r="J17" s="103">
        <f t="shared" si="0"/>
        <v>107</v>
      </c>
      <c r="K17" s="103">
        <v>0</v>
      </c>
      <c r="L17" s="103">
        <f t="shared" si="0"/>
        <v>107</v>
      </c>
      <c r="M17" s="103">
        <f t="shared" si="0"/>
        <v>107</v>
      </c>
      <c r="N17" s="103">
        <f t="shared" si="0"/>
        <v>107</v>
      </c>
      <c r="O17" s="103">
        <f t="shared" si="0"/>
        <v>107</v>
      </c>
      <c r="P17" s="126"/>
      <c r="Q17" s="103">
        <f t="shared" si="0"/>
        <v>107</v>
      </c>
      <c r="R17" s="103">
        <f t="shared" si="0"/>
        <v>107</v>
      </c>
      <c r="S17" s="103">
        <f t="shared" si="0"/>
        <v>107</v>
      </c>
      <c r="T17" s="103">
        <f t="shared" si="0"/>
        <v>107</v>
      </c>
      <c r="U17" s="103">
        <f t="shared" si="0"/>
        <v>107</v>
      </c>
      <c r="V17" s="103">
        <f t="shared" si="0"/>
        <v>107</v>
      </c>
      <c r="W17" s="103">
        <f t="shared" si="0"/>
        <v>107</v>
      </c>
      <c r="X17" s="103">
        <f t="shared" si="0"/>
        <v>107</v>
      </c>
      <c r="Y17" s="103"/>
      <c r="Z17" s="103">
        <f t="shared" si="0"/>
        <v>107</v>
      </c>
      <c r="AA17" s="103">
        <f t="shared" si="0"/>
        <v>107</v>
      </c>
      <c r="AB17" s="103">
        <f t="shared" si="0"/>
        <v>107</v>
      </c>
      <c r="AC17" s="103">
        <f t="shared" si="0"/>
        <v>107</v>
      </c>
      <c r="AD17" s="103">
        <f t="shared" si="0"/>
        <v>107</v>
      </c>
      <c r="AE17" s="126">
        <f t="shared" si="0"/>
        <v>107</v>
      </c>
      <c r="AF17" s="103">
        <f t="shared" si="0"/>
        <v>107</v>
      </c>
      <c r="AG17" s="103">
        <f t="shared" si="0"/>
        <v>107</v>
      </c>
      <c r="AH17" s="103">
        <f t="shared" si="0"/>
        <v>107</v>
      </c>
      <c r="AI17" s="103">
        <f t="shared" si="0"/>
        <v>107</v>
      </c>
      <c r="AJ17" s="103">
        <f t="shared" si="0"/>
        <v>107</v>
      </c>
      <c r="AK17" s="103">
        <f t="shared" si="0"/>
        <v>107</v>
      </c>
      <c r="AL17" s="103">
        <f t="shared" si="0"/>
        <v>107</v>
      </c>
      <c r="AM17" s="103">
        <f t="shared" si="0"/>
        <v>107</v>
      </c>
      <c r="AN17" s="103">
        <f t="shared" si="0"/>
        <v>107</v>
      </c>
      <c r="AO17" s="103">
        <f t="shared" si="0"/>
        <v>107</v>
      </c>
      <c r="AP17" s="103">
        <f t="shared" si="0"/>
        <v>107</v>
      </c>
      <c r="AQ17" s="103">
        <f t="shared" si="0"/>
        <v>107</v>
      </c>
      <c r="AR17" s="103">
        <f t="shared" si="0"/>
        <v>107</v>
      </c>
      <c r="AS17" s="103">
        <f t="shared" si="0"/>
        <v>107</v>
      </c>
      <c r="AT17" s="126">
        <f t="shared" si="0"/>
        <v>107</v>
      </c>
      <c r="AU17" s="103">
        <f t="shared" si="0"/>
        <v>107</v>
      </c>
      <c r="AV17" s="103">
        <f t="shared" si="0"/>
        <v>107</v>
      </c>
      <c r="AW17" s="103">
        <f t="shared" si="0"/>
        <v>107</v>
      </c>
      <c r="AX17" s="103">
        <f t="shared" si="0"/>
        <v>107</v>
      </c>
      <c r="AY17" s="103">
        <f t="shared" si="0"/>
        <v>107</v>
      </c>
      <c r="AZ17" s="103">
        <f t="shared" si="0"/>
        <v>107</v>
      </c>
      <c r="BA17" s="103">
        <f t="shared" si="0"/>
        <v>107</v>
      </c>
      <c r="BB17" s="103">
        <f t="shared" si="0"/>
        <v>107</v>
      </c>
      <c r="BC17" s="103">
        <f t="shared" si="0"/>
        <v>107</v>
      </c>
      <c r="BD17" s="103">
        <f t="shared" si="0"/>
        <v>107</v>
      </c>
      <c r="BE17" s="103">
        <f t="shared" si="0"/>
        <v>107</v>
      </c>
      <c r="BF17" s="103">
        <f t="shared" si="0"/>
        <v>107</v>
      </c>
      <c r="BG17" s="103">
        <f t="shared" si="0"/>
        <v>107</v>
      </c>
      <c r="BH17" s="103">
        <f t="shared" si="0"/>
        <v>107</v>
      </c>
      <c r="BI17" s="103">
        <f t="shared" si="0"/>
        <v>107</v>
      </c>
      <c r="BJ17" s="103">
        <f t="shared" si="0"/>
        <v>107</v>
      </c>
      <c r="BK17" s="103">
        <f t="shared" si="0"/>
        <v>107</v>
      </c>
      <c r="BL17" s="103">
        <f t="shared" si="0"/>
        <v>107</v>
      </c>
      <c r="BM17" s="103">
        <f t="shared" si="0"/>
        <v>107</v>
      </c>
      <c r="BN17" s="103">
        <f t="shared" si="0"/>
        <v>107</v>
      </c>
      <c r="BO17" s="103">
        <f t="shared" si="0"/>
        <v>107</v>
      </c>
      <c r="BP17" s="103">
        <f aca="true" t="shared" si="1" ref="BP17:EA17">$B$17</f>
        <v>107</v>
      </c>
      <c r="BQ17" s="103">
        <f t="shared" si="1"/>
        <v>107</v>
      </c>
      <c r="BR17" s="103">
        <f t="shared" si="1"/>
        <v>107</v>
      </c>
      <c r="BS17" s="103">
        <f t="shared" si="1"/>
        <v>107</v>
      </c>
      <c r="BT17" s="103">
        <f t="shared" si="1"/>
        <v>107</v>
      </c>
      <c r="BU17" s="103">
        <f t="shared" si="1"/>
        <v>107</v>
      </c>
      <c r="BV17" s="103">
        <f t="shared" si="1"/>
        <v>107</v>
      </c>
      <c r="BW17" s="103">
        <f t="shared" si="1"/>
        <v>107</v>
      </c>
      <c r="BX17" s="126">
        <f t="shared" si="1"/>
        <v>107</v>
      </c>
      <c r="BY17" s="103">
        <f t="shared" si="1"/>
        <v>107</v>
      </c>
      <c r="BZ17" s="103">
        <f t="shared" si="1"/>
        <v>107</v>
      </c>
      <c r="CA17" s="103">
        <f t="shared" si="1"/>
        <v>107</v>
      </c>
      <c r="CB17" s="103">
        <f t="shared" si="1"/>
        <v>107</v>
      </c>
      <c r="CC17" s="103">
        <f t="shared" si="1"/>
        <v>107</v>
      </c>
      <c r="CD17" s="103">
        <f t="shared" si="1"/>
        <v>107</v>
      </c>
      <c r="CE17" s="103">
        <f t="shared" si="1"/>
        <v>107</v>
      </c>
      <c r="CF17" s="103">
        <f t="shared" si="1"/>
        <v>107</v>
      </c>
      <c r="CG17" s="103">
        <f t="shared" si="1"/>
        <v>107</v>
      </c>
      <c r="CH17" s="103">
        <f t="shared" si="1"/>
        <v>107</v>
      </c>
      <c r="CI17" s="103">
        <f t="shared" si="1"/>
        <v>107</v>
      </c>
      <c r="CJ17" s="103">
        <f t="shared" si="1"/>
        <v>107</v>
      </c>
      <c r="CK17" s="103">
        <f t="shared" si="1"/>
        <v>107</v>
      </c>
      <c r="CL17" s="103">
        <f t="shared" si="1"/>
        <v>107</v>
      </c>
      <c r="CM17" s="126">
        <f t="shared" si="1"/>
        <v>107</v>
      </c>
      <c r="CN17" s="103">
        <f t="shared" si="1"/>
        <v>107</v>
      </c>
      <c r="CO17" s="103">
        <f t="shared" si="1"/>
        <v>107</v>
      </c>
      <c r="CP17" s="103">
        <f t="shared" si="1"/>
        <v>107</v>
      </c>
      <c r="CQ17" s="103">
        <f t="shared" si="1"/>
        <v>107</v>
      </c>
      <c r="CR17" s="103">
        <f t="shared" si="1"/>
        <v>107</v>
      </c>
      <c r="CS17" s="103">
        <f t="shared" si="1"/>
        <v>107</v>
      </c>
      <c r="CT17" s="103">
        <f t="shared" si="1"/>
        <v>107</v>
      </c>
      <c r="CU17" s="103">
        <f t="shared" si="1"/>
        <v>107</v>
      </c>
      <c r="CV17" s="103">
        <f t="shared" si="1"/>
        <v>107</v>
      </c>
      <c r="CW17" s="103">
        <f t="shared" si="1"/>
        <v>107</v>
      </c>
      <c r="CX17" s="103">
        <f t="shared" si="1"/>
        <v>107</v>
      </c>
      <c r="CY17" s="103">
        <f t="shared" si="1"/>
        <v>107</v>
      </c>
      <c r="CZ17" s="103">
        <f t="shared" si="1"/>
        <v>107</v>
      </c>
      <c r="DA17" s="103">
        <f t="shared" si="1"/>
        <v>107</v>
      </c>
      <c r="DB17" s="126">
        <f t="shared" si="1"/>
        <v>107</v>
      </c>
      <c r="DC17" s="103">
        <f t="shared" si="1"/>
        <v>107</v>
      </c>
      <c r="DD17" s="103">
        <f t="shared" si="1"/>
        <v>107</v>
      </c>
      <c r="DE17" s="103">
        <f t="shared" si="1"/>
        <v>107</v>
      </c>
      <c r="DF17" s="103">
        <f t="shared" si="1"/>
        <v>107</v>
      </c>
      <c r="DG17" s="103">
        <f t="shared" si="1"/>
        <v>107</v>
      </c>
      <c r="DH17" s="103">
        <f t="shared" si="1"/>
        <v>107</v>
      </c>
      <c r="DI17" s="103">
        <f t="shared" si="1"/>
        <v>107</v>
      </c>
      <c r="DJ17" s="103">
        <f t="shared" si="1"/>
        <v>107</v>
      </c>
      <c r="DK17" s="103">
        <f t="shared" si="1"/>
        <v>107</v>
      </c>
      <c r="DL17" s="103">
        <f t="shared" si="1"/>
        <v>107</v>
      </c>
      <c r="DM17" s="103">
        <f t="shared" si="1"/>
        <v>107</v>
      </c>
      <c r="DN17" s="103">
        <f t="shared" si="1"/>
        <v>107</v>
      </c>
      <c r="DO17" s="103">
        <f t="shared" si="1"/>
        <v>107</v>
      </c>
      <c r="DP17" s="103">
        <f t="shared" si="1"/>
        <v>107</v>
      </c>
      <c r="DQ17" s="126">
        <f t="shared" si="1"/>
        <v>107</v>
      </c>
      <c r="DR17" s="103">
        <f t="shared" si="1"/>
        <v>107</v>
      </c>
      <c r="DS17" s="103">
        <f t="shared" si="1"/>
        <v>107</v>
      </c>
      <c r="DT17" s="103">
        <f t="shared" si="1"/>
        <v>107</v>
      </c>
      <c r="DU17" s="103">
        <f t="shared" si="1"/>
        <v>107</v>
      </c>
      <c r="DV17" s="103">
        <f t="shared" si="1"/>
        <v>107</v>
      </c>
      <c r="DW17" s="103">
        <f t="shared" si="1"/>
        <v>107</v>
      </c>
      <c r="DX17" s="103">
        <f t="shared" si="1"/>
        <v>107</v>
      </c>
      <c r="DY17" s="103">
        <f t="shared" si="1"/>
        <v>107</v>
      </c>
      <c r="DZ17" s="103">
        <f t="shared" si="1"/>
        <v>107</v>
      </c>
      <c r="EA17" s="103">
        <f t="shared" si="1"/>
        <v>107</v>
      </c>
      <c r="EB17" s="103">
        <f aca="true" t="shared" si="2" ref="EB17:GM17">$B$17</f>
        <v>107</v>
      </c>
      <c r="EC17" s="103">
        <f t="shared" si="2"/>
        <v>107</v>
      </c>
      <c r="ED17" s="103">
        <f t="shared" si="2"/>
        <v>107</v>
      </c>
      <c r="EE17" s="103">
        <f t="shared" si="2"/>
        <v>107</v>
      </c>
      <c r="EF17" s="126">
        <f t="shared" si="2"/>
        <v>107</v>
      </c>
      <c r="EG17" s="103">
        <f t="shared" si="2"/>
        <v>107</v>
      </c>
      <c r="EH17" s="103">
        <f t="shared" si="2"/>
        <v>107</v>
      </c>
      <c r="EI17" s="103">
        <f t="shared" si="2"/>
        <v>107</v>
      </c>
      <c r="EJ17" s="103">
        <f t="shared" si="2"/>
        <v>107</v>
      </c>
      <c r="EK17" s="103">
        <f t="shared" si="2"/>
        <v>107</v>
      </c>
      <c r="EL17" s="103">
        <f t="shared" si="2"/>
        <v>107</v>
      </c>
      <c r="EM17" s="103">
        <f t="shared" si="2"/>
        <v>107</v>
      </c>
      <c r="EN17" s="103">
        <f t="shared" si="2"/>
        <v>107</v>
      </c>
      <c r="EO17" s="103">
        <f t="shared" si="2"/>
        <v>107</v>
      </c>
      <c r="EP17" s="103">
        <f t="shared" si="2"/>
        <v>107</v>
      </c>
      <c r="EQ17" s="103">
        <f t="shared" si="2"/>
        <v>107</v>
      </c>
      <c r="ER17" s="103">
        <f t="shared" si="2"/>
        <v>107</v>
      </c>
      <c r="ES17" s="103">
        <f t="shared" si="2"/>
        <v>107</v>
      </c>
      <c r="ET17" s="103">
        <f t="shared" si="2"/>
        <v>107</v>
      </c>
      <c r="EU17" s="126">
        <f t="shared" si="2"/>
        <v>107</v>
      </c>
      <c r="EV17" s="103">
        <f t="shared" si="2"/>
        <v>107</v>
      </c>
      <c r="EW17" s="103">
        <f t="shared" si="2"/>
        <v>107</v>
      </c>
      <c r="EX17" s="103">
        <f t="shared" si="2"/>
        <v>107</v>
      </c>
      <c r="EY17" s="103">
        <f t="shared" si="2"/>
        <v>107</v>
      </c>
      <c r="EZ17" s="103">
        <f t="shared" si="2"/>
        <v>107</v>
      </c>
      <c r="FA17" s="103">
        <f t="shared" si="2"/>
        <v>107</v>
      </c>
      <c r="FB17" s="103">
        <f t="shared" si="2"/>
        <v>107</v>
      </c>
      <c r="FC17" s="103">
        <f t="shared" si="2"/>
        <v>107</v>
      </c>
      <c r="FD17" s="103">
        <f t="shared" si="2"/>
        <v>107</v>
      </c>
      <c r="FE17" s="103">
        <f t="shared" si="2"/>
        <v>107</v>
      </c>
      <c r="FF17" s="103">
        <f t="shared" si="2"/>
        <v>107</v>
      </c>
      <c r="FG17" s="103">
        <f t="shared" si="2"/>
        <v>107</v>
      </c>
      <c r="FH17" s="103">
        <f t="shared" si="2"/>
        <v>107</v>
      </c>
      <c r="FI17" s="103">
        <f t="shared" si="2"/>
        <v>107</v>
      </c>
      <c r="FJ17" s="126">
        <f t="shared" si="2"/>
        <v>107</v>
      </c>
      <c r="FK17" s="103">
        <f t="shared" si="2"/>
        <v>107</v>
      </c>
      <c r="FL17" s="103">
        <f t="shared" si="2"/>
        <v>107</v>
      </c>
      <c r="FM17" s="103">
        <f t="shared" si="2"/>
        <v>107</v>
      </c>
      <c r="FN17" s="103">
        <f t="shared" si="2"/>
        <v>107</v>
      </c>
      <c r="FO17" s="103">
        <f t="shared" si="2"/>
        <v>107</v>
      </c>
      <c r="FP17" s="103">
        <f t="shared" si="2"/>
        <v>107</v>
      </c>
      <c r="FQ17" s="103">
        <f t="shared" si="2"/>
        <v>107</v>
      </c>
      <c r="FR17" s="103">
        <f t="shared" si="2"/>
        <v>107</v>
      </c>
      <c r="FS17" s="103">
        <f t="shared" si="2"/>
        <v>107</v>
      </c>
      <c r="FT17" s="103">
        <f t="shared" si="2"/>
        <v>107</v>
      </c>
      <c r="FU17" s="103">
        <f t="shared" si="2"/>
        <v>107</v>
      </c>
      <c r="FV17" s="103">
        <f t="shared" si="2"/>
        <v>107</v>
      </c>
      <c r="FW17" s="103">
        <f t="shared" si="2"/>
        <v>107</v>
      </c>
      <c r="FX17" s="103">
        <f t="shared" si="2"/>
        <v>107</v>
      </c>
      <c r="FY17" s="126">
        <f t="shared" si="2"/>
        <v>107</v>
      </c>
      <c r="FZ17" s="103">
        <f t="shared" si="2"/>
        <v>107</v>
      </c>
      <c r="GA17" s="103">
        <f t="shared" si="2"/>
        <v>107</v>
      </c>
      <c r="GB17" s="103">
        <f t="shared" si="2"/>
        <v>107</v>
      </c>
      <c r="GC17" s="103">
        <f t="shared" si="2"/>
        <v>107</v>
      </c>
      <c r="GD17" s="103">
        <f t="shared" si="2"/>
        <v>107</v>
      </c>
      <c r="GE17" s="103">
        <f t="shared" si="2"/>
        <v>107</v>
      </c>
      <c r="GF17" s="103">
        <f t="shared" si="2"/>
        <v>107</v>
      </c>
      <c r="GG17" s="103">
        <f t="shared" si="2"/>
        <v>107</v>
      </c>
      <c r="GH17" s="103">
        <f t="shared" si="2"/>
        <v>107</v>
      </c>
      <c r="GI17" s="103">
        <f t="shared" si="2"/>
        <v>107</v>
      </c>
      <c r="GJ17" s="103">
        <f t="shared" si="2"/>
        <v>107</v>
      </c>
      <c r="GK17" s="103">
        <f t="shared" si="2"/>
        <v>107</v>
      </c>
      <c r="GL17" s="103">
        <f t="shared" si="2"/>
        <v>107</v>
      </c>
      <c r="GM17" s="103">
        <f t="shared" si="2"/>
        <v>107</v>
      </c>
      <c r="GN17" s="126">
        <f aca="true" t="shared" si="3" ref="GN17:IV17">$B$17</f>
        <v>107</v>
      </c>
      <c r="GO17" s="103">
        <f t="shared" si="3"/>
        <v>107</v>
      </c>
      <c r="GP17" s="103">
        <f t="shared" si="3"/>
        <v>107</v>
      </c>
      <c r="GQ17" s="103">
        <f t="shared" si="3"/>
        <v>107</v>
      </c>
      <c r="GR17" s="103">
        <f t="shared" si="3"/>
        <v>107</v>
      </c>
      <c r="GS17" s="103">
        <f t="shared" si="3"/>
        <v>107</v>
      </c>
      <c r="GT17" s="103">
        <f t="shared" si="3"/>
        <v>107</v>
      </c>
      <c r="GU17" s="103">
        <f t="shared" si="3"/>
        <v>107</v>
      </c>
      <c r="GV17" s="103">
        <f t="shared" si="3"/>
        <v>107</v>
      </c>
      <c r="GW17" s="103">
        <f t="shared" si="3"/>
        <v>107</v>
      </c>
      <c r="GX17" s="103">
        <f t="shared" si="3"/>
        <v>107</v>
      </c>
      <c r="GY17" s="103">
        <f t="shared" si="3"/>
        <v>107</v>
      </c>
      <c r="GZ17" s="103">
        <f t="shared" si="3"/>
        <v>107</v>
      </c>
      <c r="HA17" s="103">
        <f t="shared" si="3"/>
        <v>107</v>
      </c>
      <c r="HB17" s="103">
        <f t="shared" si="3"/>
        <v>107</v>
      </c>
      <c r="HC17" s="126">
        <f t="shared" si="3"/>
        <v>107</v>
      </c>
      <c r="HD17" s="103">
        <f t="shared" si="3"/>
        <v>107</v>
      </c>
      <c r="HE17" s="103">
        <f t="shared" si="3"/>
        <v>107</v>
      </c>
      <c r="HF17" s="103">
        <f t="shared" si="3"/>
        <v>107</v>
      </c>
      <c r="HG17" s="103">
        <f t="shared" si="3"/>
        <v>107</v>
      </c>
      <c r="HH17" s="103">
        <f t="shared" si="3"/>
        <v>107</v>
      </c>
      <c r="HI17" s="103">
        <f t="shared" si="3"/>
        <v>107</v>
      </c>
      <c r="HJ17" s="103">
        <f t="shared" si="3"/>
        <v>107</v>
      </c>
      <c r="HK17" s="103">
        <f t="shared" si="3"/>
        <v>107</v>
      </c>
      <c r="HL17" s="103">
        <f t="shared" si="3"/>
        <v>107</v>
      </c>
      <c r="HM17" s="103">
        <f t="shared" si="3"/>
        <v>107</v>
      </c>
      <c r="HN17" s="103">
        <f t="shared" si="3"/>
        <v>107</v>
      </c>
      <c r="HO17" s="103">
        <f t="shared" si="3"/>
        <v>107</v>
      </c>
      <c r="HP17" s="103">
        <f t="shared" si="3"/>
        <v>107</v>
      </c>
      <c r="HQ17" s="103">
        <f t="shared" si="3"/>
        <v>107</v>
      </c>
      <c r="HR17" s="126">
        <f t="shared" si="3"/>
        <v>107</v>
      </c>
      <c r="HS17" s="103">
        <f t="shared" si="3"/>
        <v>107</v>
      </c>
      <c r="HT17" s="103">
        <f t="shared" si="3"/>
        <v>107</v>
      </c>
      <c r="HU17" s="103">
        <f t="shared" si="3"/>
        <v>107</v>
      </c>
      <c r="HV17" s="103">
        <f t="shared" si="3"/>
        <v>107</v>
      </c>
      <c r="HW17" s="103">
        <f t="shared" si="3"/>
        <v>107</v>
      </c>
      <c r="HX17" s="103">
        <f t="shared" si="3"/>
        <v>107</v>
      </c>
      <c r="HY17" s="103">
        <f t="shared" si="3"/>
        <v>107</v>
      </c>
      <c r="HZ17" s="103">
        <f t="shared" si="3"/>
        <v>107</v>
      </c>
      <c r="IA17" s="103">
        <f t="shared" si="3"/>
        <v>107</v>
      </c>
      <c r="IB17" s="103">
        <f t="shared" si="3"/>
        <v>107</v>
      </c>
      <c r="IC17" s="103">
        <f t="shared" si="3"/>
        <v>107</v>
      </c>
      <c r="ID17" s="103">
        <f t="shared" si="3"/>
        <v>107</v>
      </c>
      <c r="IE17" s="103">
        <f t="shared" si="3"/>
        <v>107</v>
      </c>
      <c r="IF17" s="103">
        <f t="shared" si="3"/>
        <v>107</v>
      </c>
      <c r="IG17" s="126">
        <f t="shared" si="3"/>
        <v>107</v>
      </c>
      <c r="IH17" s="103">
        <f t="shared" si="3"/>
        <v>107</v>
      </c>
      <c r="II17" s="103">
        <f t="shared" si="3"/>
        <v>107</v>
      </c>
      <c r="IJ17" s="103">
        <f t="shared" si="3"/>
        <v>107</v>
      </c>
      <c r="IK17" s="103">
        <f t="shared" si="3"/>
        <v>107</v>
      </c>
      <c r="IL17" s="103">
        <f t="shared" si="3"/>
        <v>107</v>
      </c>
      <c r="IM17" s="103">
        <f t="shared" si="3"/>
        <v>107</v>
      </c>
      <c r="IN17" s="103">
        <f t="shared" si="3"/>
        <v>107</v>
      </c>
      <c r="IO17" s="103">
        <f t="shared" si="3"/>
        <v>107</v>
      </c>
      <c r="IP17" s="103">
        <f t="shared" si="3"/>
        <v>107</v>
      </c>
      <c r="IQ17" s="103">
        <f t="shared" si="3"/>
        <v>107</v>
      </c>
      <c r="IR17" s="103">
        <f t="shared" si="3"/>
        <v>107</v>
      </c>
      <c r="IS17" s="103">
        <f t="shared" si="3"/>
        <v>107</v>
      </c>
      <c r="IT17" s="103">
        <f t="shared" si="3"/>
        <v>107</v>
      </c>
      <c r="IU17" s="103">
        <f t="shared" si="3"/>
        <v>107</v>
      </c>
      <c r="IV17" s="126">
        <f t="shared" si="3"/>
        <v>107</v>
      </c>
    </row>
    <row r="18" spans="1:256" ht="26.25" hidden="1">
      <c r="A18" s="188" t="s">
        <v>815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12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12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12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12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12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12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  <c r="DP18" s="87">
        <v>0</v>
      </c>
      <c r="DQ18" s="127">
        <v>0</v>
      </c>
      <c r="DR18" s="87">
        <v>0</v>
      </c>
      <c r="DS18" s="87">
        <v>0</v>
      </c>
      <c r="DT18" s="87">
        <v>0</v>
      </c>
      <c r="DU18" s="87">
        <v>0</v>
      </c>
      <c r="DV18" s="87">
        <v>0</v>
      </c>
      <c r="DW18" s="87">
        <v>0</v>
      </c>
      <c r="DX18" s="87">
        <v>0</v>
      </c>
      <c r="DY18" s="87">
        <v>0</v>
      </c>
      <c r="DZ18" s="87">
        <v>0</v>
      </c>
      <c r="EA18" s="87">
        <v>0</v>
      </c>
      <c r="EB18" s="87">
        <v>0</v>
      </c>
      <c r="EC18" s="87">
        <v>0</v>
      </c>
      <c r="ED18" s="87">
        <v>0</v>
      </c>
      <c r="EE18" s="87">
        <v>0</v>
      </c>
      <c r="EF18" s="127">
        <v>0</v>
      </c>
      <c r="EG18" s="87">
        <v>0</v>
      </c>
      <c r="EH18" s="87">
        <v>0</v>
      </c>
      <c r="EI18" s="87">
        <v>0</v>
      </c>
      <c r="EJ18" s="87">
        <v>0</v>
      </c>
      <c r="EK18" s="87">
        <v>0</v>
      </c>
      <c r="EL18" s="87">
        <v>0</v>
      </c>
      <c r="EM18" s="87">
        <v>0</v>
      </c>
      <c r="EN18" s="87">
        <v>0</v>
      </c>
      <c r="EO18" s="87">
        <v>0</v>
      </c>
      <c r="EP18" s="87">
        <v>0</v>
      </c>
      <c r="EQ18" s="87">
        <v>0</v>
      </c>
      <c r="ER18" s="109">
        <v>0</v>
      </c>
      <c r="ES18" s="109">
        <v>0</v>
      </c>
      <c r="ET18" s="87">
        <v>0</v>
      </c>
      <c r="EU18" s="127">
        <v>0</v>
      </c>
      <c r="EV18" s="87">
        <v>0</v>
      </c>
      <c r="EW18" s="87">
        <v>0</v>
      </c>
      <c r="EX18" s="87">
        <v>0</v>
      </c>
      <c r="EY18" s="87">
        <v>0</v>
      </c>
      <c r="EZ18" s="87">
        <v>0</v>
      </c>
      <c r="FA18" s="87">
        <v>0</v>
      </c>
      <c r="FB18" s="87">
        <v>0</v>
      </c>
      <c r="FC18" s="87">
        <v>0</v>
      </c>
      <c r="FD18" s="87">
        <v>0</v>
      </c>
      <c r="FE18" s="87">
        <v>0</v>
      </c>
      <c r="FF18" s="109">
        <v>0</v>
      </c>
      <c r="FG18" s="87">
        <v>0</v>
      </c>
      <c r="FH18" s="87">
        <v>0</v>
      </c>
      <c r="FI18" s="87">
        <v>0</v>
      </c>
      <c r="FJ18" s="127">
        <v>0</v>
      </c>
      <c r="FK18" s="87">
        <v>0</v>
      </c>
      <c r="FL18" s="87">
        <v>0</v>
      </c>
      <c r="FM18" s="87">
        <v>0</v>
      </c>
      <c r="FN18" s="87">
        <v>0</v>
      </c>
      <c r="FO18" s="87">
        <v>0</v>
      </c>
      <c r="FP18" s="87">
        <v>0</v>
      </c>
      <c r="FQ18" s="87">
        <v>0</v>
      </c>
      <c r="FR18" s="87">
        <v>0</v>
      </c>
      <c r="FS18" s="87">
        <v>0</v>
      </c>
      <c r="FT18" s="87">
        <v>0</v>
      </c>
      <c r="FU18" s="87">
        <v>0</v>
      </c>
      <c r="FV18" s="87">
        <v>0</v>
      </c>
      <c r="FW18" s="87">
        <v>0</v>
      </c>
      <c r="FX18" s="87">
        <v>0</v>
      </c>
      <c r="FY18" s="127">
        <v>0</v>
      </c>
      <c r="FZ18" s="87">
        <v>0</v>
      </c>
      <c r="GA18" s="87">
        <v>0</v>
      </c>
      <c r="GB18" s="87">
        <v>0</v>
      </c>
      <c r="GC18" s="87">
        <v>0</v>
      </c>
      <c r="GD18" s="87">
        <v>0</v>
      </c>
      <c r="GE18" s="87">
        <v>0</v>
      </c>
      <c r="GF18" s="87">
        <v>0</v>
      </c>
      <c r="GG18" s="87">
        <v>0</v>
      </c>
      <c r="GH18" s="87">
        <v>0</v>
      </c>
      <c r="GI18" s="87">
        <v>0</v>
      </c>
      <c r="GJ18" s="87">
        <v>0</v>
      </c>
      <c r="GK18" s="87">
        <v>0</v>
      </c>
      <c r="GL18" s="87">
        <v>0</v>
      </c>
      <c r="GM18" s="87">
        <v>0</v>
      </c>
      <c r="GN18" s="127">
        <v>0</v>
      </c>
      <c r="GO18" s="87">
        <v>0</v>
      </c>
      <c r="GP18" s="87">
        <v>0</v>
      </c>
      <c r="GQ18" s="87">
        <v>0</v>
      </c>
      <c r="GR18" s="87">
        <v>0</v>
      </c>
      <c r="GS18" s="87">
        <v>0</v>
      </c>
      <c r="GT18" s="87">
        <v>0</v>
      </c>
      <c r="GU18" s="87">
        <v>0</v>
      </c>
      <c r="GV18" s="87">
        <v>0</v>
      </c>
      <c r="GW18" s="87">
        <v>0</v>
      </c>
      <c r="GX18" s="87">
        <v>0</v>
      </c>
      <c r="GY18" s="87">
        <v>0</v>
      </c>
      <c r="GZ18" s="87">
        <v>0</v>
      </c>
      <c r="HA18" s="87">
        <v>0</v>
      </c>
      <c r="HB18" s="87">
        <v>0</v>
      </c>
      <c r="HC18" s="127">
        <v>0</v>
      </c>
      <c r="HD18" s="87">
        <v>0</v>
      </c>
      <c r="HE18" s="87">
        <v>0</v>
      </c>
      <c r="HF18" s="87">
        <v>0</v>
      </c>
      <c r="HG18" s="87">
        <v>0</v>
      </c>
      <c r="HH18" s="87">
        <v>0</v>
      </c>
      <c r="HI18" s="87">
        <v>0</v>
      </c>
      <c r="HJ18" s="87">
        <v>0</v>
      </c>
      <c r="HK18" s="87">
        <v>0</v>
      </c>
      <c r="HL18" s="87">
        <v>0</v>
      </c>
      <c r="HM18" s="87">
        <v>0</v>
      </c>
      <c r="HN18" s="87">
        <v>0</v>
      </c>
      <c r="HO18" s="87">
        <v>0</v>
      </c>
      <c r="HP18" s="87">
        <v>0</v>
      </c>
      <c r="HQ18" s="87">
        <v>0</v>
      </c>
      <c r="HR18" s="127">
        <v>0</v>
      </c>
      <c r="HS18" s="87">
        <v>0</v>
      </c>
      <c r="HT18" s="87">
        <v>0</v>
      </c>
      <c r="HU18" s="87">
        <v>0</v>
      </c>
      <c r="HV18" s="87">
        <v>0</v>
      </c>
      <c r="HW18" s="87">
        <v>0</v>
      </c>
      <c r="HX18" s="87">
        <v>0</v>
      </c>
      <c r="HY18" s="87">
        <v>0</v>
      </c>
      <c r="HZ18" s="87">
        <v>0</v>
      </c>
      <c r="IA18" s="87">
        <v>0</v>
      </c>
      <c r="IB18" s="87">
        <v>0</v>
      </c>
      <c r="IC18" s="87">
        <v>0</v>
      </c>
      <c r="ID18" s="87">
        <v>0</v>
      </c>
      <c r="IE18" s="87">
        <v>0</v>
      </c>
      <c r="IF18" s="87">
        <v>0</v>
      </c>
      <c r="IG18" s="127">
        <v>0</v>
      </c>
      <c r="IH18" s="87">
        <v>0</v>
      </c>
      <c r="II18" s="87">
        <v>0</v>
      </c>
      <c r="IJ18" s="87">
        <v>0</v>
      </c>
      <c r="IK18" s="87">
        <v>0</v>
      </c>
      <c r="IL18" s="87">
        <v>0</v>
      </c>
      <c r="IM18" s="87">
        <v>0</v>
      </c>
      <c r="IN18" s="87">
        <v>0</v>
      </c>
      <c r="IO18" s="87">
        <v>0</v>
      </c>
      <c r="IP18" s="87">
        <v>0</v>
      </c>
      <c r="IQ18" s="87">
        <v>0</v>
      </c>
      <c r="IR18" s="87">
        <v>0</v>
      </c>
      <c r="IS18" s="87">
        <v>0</v>
      </c>
      <c r="IT18" s="87">
        <v>0</v>
      </c>
      <c r="IU18" s="87">
        <v>0</v>
      </c>
      <c r="IV18" s="145">
        <v>0</v>
      </c>
    </row>
    <row r="19" spans="1:256" ht="27" thickBot="1">
      <c r="A19" s="188" t="s">
        <v>816</v>
      </c>
      <c r="B19" s="110">
        <f>B18+B17</f>
        <v>107</v>
      </c>
      <c r="C19" s="84">
        <f aca="true" t="shared" si="4" ref="C19:BN19">C18+C17</f>
        <v>107</v>
      </c>
      <c r="D19" s="84">
        <f t="shared" si="4"/>
        <v>107</v>
      </c>
      <c r="E19" s="84">
        <f t="shared" si="4"/>
        <v>107</v>
      </c>
      <c r="F19" s="84">
        <f t="shared" si="4"/>
        <v>107</v>
      </c>
      <c r="G19" s="84">
        <f t="shared" si="4"/>
        <v>107</v>
      </c>
      <c r="H19" s="84">
        <f t="shared" si="4"/>
        <v>107</v>
      </c>
      <c r="I19" s="84">
        <f t="shared" si="4"/>
        <v>107</v>
      </c>
      <c r="J19" s="84">
        <f t="shared" si="4"/>
        <v>107</v>
      </c>
      <c r="K19" s="84">
        <f t="shared" si="4"/>
        <v>0</v>
      </c>
      <c r="L19" s="84">
        <f t="shared" si="4"/>
        <v>107</v>
      </c>
      <c r="M19" s="84">
        <f t="shared" si="4"/>
        <v>107</v>
      </c>
      <c r="N19" s="84">
        <f t="shared" si="4"/>
        <v>107</v>
      </c>
      <c r="O19" s="84">
        <f t="shared" si="4"/>
        <v>107</v>
      </c>
      <c r="P19" s="128">
        <f t="shared" si="4"/>
        <v>0</v>
      </c>
      <c r="Q19" s="84">
        <f t="shared" si="4"/>
        <v>107</v>
      </c>
      <c r="R19" s="84">
        <f t="shared" si="4"/>
        <v>107</v>
      </c>
      <c r="S19" s="84">
        <f t="shared" si="4"/>
        <v>107</v>
      </c>
      <c r="T19" s="84">
        <f t="shared" si="4"/>
        <v>107</v>
      </c>
      <c r="U19" s="84">
        <f t="shared" si="4"/>
        <v>107</v>
      </c>
      <c r="V19" s="84">
        <f t="shared" si="4"/>
        <v>107</v>
      </c>
      <c r="W19" s="84">
        <f t="shared" si="4"/>
        <v>107</v>
      </c>
      <c r="X19" s="84">
        <f t="shared" si="4"/>
        <v>107</v>
      </c>
      <c r="Y19" s="84">
        <f t="shared" si="4"/>
        <v>0</v>
      </c>
      <c r="Z19" s="84">
        <f t="shared" si="4"/>
        <v>107</v>
      </c>
      <c r="AA19" s="84">
        <f t="shared" si="4"/>
        <v>107</v>
      </c>
      <c r="AB19" s="84">
        <f t="shared" si="4"/>
        <v>107</v>
      </c>
      <c r="AC19" s="84">
        <f t="shared" si="4"/>
        <v>107</v>
      </c>
      <c r="AD19" s="84">
        <f t="shared" si="4"/>
        <v>107</v>
      </c>
      <c r="AE19" s="128">
        <f t="shared" si="4"/>
        <v>107</v>
      </c>
      <c r="AF19" s="84">
        <f t="shared" si="4"/>
        <v>107</v>
      </c>
      <c r="AG19" s="84">
        <f t="shared" si="4"/>
        <v>107</v>
      </c>
      <c r="AH19" s="84">
        <f t="shared" si="4"/>
        <v>107</v>
      </c>
      <c r="AI19" s="84">
        <f t="shared" si="4"/>
        <v>107</v>
      </c>
      <c r="AJ19" s="84">
        <f t="shared" si="4"/>
        <v>107</v>
      </c>
      <c r="AK19" s="84">
        <f t="shared" si="4"/>
        <v>107</v>
      </c>
      <c r="AL19" s="84">
        <f t="shared" si="4"/>
        <v>107</v>
      </c>
      <c r="AM19" s="84">
        <f t="shared" si="4"/>
        <v>107</v>
      </c>
      <c r="AN19" s="84">
        <f t="shared" si="4"/>
        <v>107</v>
      </c>
      <c r="AO19" s="84">
        <f t="shared" si="4"/>
        <v>107</v>
      </c>
      <c r="AP19" s="84">
        <f t="shared" si="4"/>
        <v>107</v>
      </c>
      <c r="AQ19" s="84">
        <f t="shared" si="4"/>
        <v>107</v>
      </c>
      <c r="AR19" s="84">
        <f t="shared" si="4"/>
        <v>107</v>
      </c>
      <c r="AS19" s="84">
        <f t="shared" si="4"/>
        <v>107</v>
      </c>
      <c r="AT19" s="128">
        <f t="shared" si="4"/>
        <v>107</v>
      </c>
      <c r="AU19" s="84">
        <f t="shared" si="4"/>
        <v>107</v>
      </c>
      <c r="AV19" s="84">
        <f t="shared" si="4"/>
        <v>107</v>
      </c>
      <c r="AW19" s="84">
        <f t="shared" si="4"/>
        <v>107</v>
      </c>
      <c r="AX19" s="84">
        <f t="shared" si="4"/>
        <v>107</v>
      </c>
      <c r="AY19" s="84">
        <f t="shared" si="4"/>
        <v>107</v>
      </c>
      <c r="AZ19" s="84">
        <f t="shared" si="4"/>
        <v>107</v>
      </c>
      <c r="BA19" s="84">
        <f t="shared" si="4"/>
        <v>107</v>
      </c>
      <c r="BB19" s="84">
        <f t="shared" si="4"/>
        <v>107</v>
      </c>
      <c r="BC19" s="84">
        <f t="shared" si="4"/>
        <v>107</v>
      </c>
      <c r="BD19" s="84">
        <f t="shared" si="4"/>
        <v>107</v>
      </c>
      <c r="BE19" s="84">
        <f t="shared" si="4"/>
        <v>107</v>
      </c>
      <c r="BF19" s="84">
        <f t="shared" si="4"/>
        <v>107</v>
      </c>
      <c r="BG19" s="84">
        <f t="shared" si="4"/>
        <v>107</v>
      </c>
      <c r="BH19" s="84">
        <f t="shared" si="4"/>
        <v>107</v>
      </c>
      <c r="BI19" s="84">
        <f t="shared" si="4"/>
        <v>107</v>
      </c>
      <c r="BJ19" s="84">
        <f t="shared" si="4"/>
        <v>107</v>
      </c>
      <c r="BK19" s="84">
        <f t="shared" si="4"/>
        <v>107</v>
      </c>
      <c r="BL19" s="84">
        <f t="shared" si="4"/>
        <v>107</v>
      </c>
      <c r="BM19" s="84">
        <f t="shared" si="4"/>
        <v>107</v>
      </c>
      <c r="BN19" s="84">
        <f t="shared" si="4"/>
        <v>107</v>
      </c>
      <c r="BO19" s="84">
        <f aca="true" t="shared" si="5" ref="BO19:DZ19">BO18+BO17</f>
        <v>107</v>
      </c>
      <c r="BP19" s="84">
        <f t="shared" si="5"/>
        <v>107</v>
      </c>
      <c r="BQ19" s="84">
        <f t="shared" si="5"/>
        <v>107</v>
      </c>
      <c r="BR19" s="84">
        <f t="shared" si="5"/>
        <v>107</v>
      </c>
      <c r="BS19" s="84">
        <f t="shared" si="5"/>
        <v>107</v>
      </c>
      <c r="BT19" s="84">
        <f t="shared" si="5"/>
        <v>107</v>
      </c>
      <c r="BU19" s="84">
        <f t="shared" si="5"/>
        <v>107</v>
      </c>
      <c r="BV19" s="84">
        <f t="shared" si="5"/>
        <v>107</v>
      </c>
      <c r="BW19" s="84">
        <f t="shared" si="5"/>
        <v>107</v>
      </c>
      <c r="BX19" s="128">
        <f t="shared" si="5"/>
        <v>107</v>
      </c>
      <c r="BY19" s="84">
        <f t="shared" si="5"/>
        <v>107</v>
      </c>
      <c r="BZ19" s="84">
        <f t="shared" si="5"/>
        <v>107</v>
      </c>
      <c r="CA19" s="84">
        <f t="shared" si="5"/>
        <v>107</v>
      </c>
      <c r="CB19" s="84">
        <f t="shared" si="5"/>
        <v>107</v>
      </c>
      <c r="CC19" s="84">
        <f t="shared" si="5"/>
        <v>107</v>
      </c>
      <c r="CD19" s="84">
        <f t="shared" si="5"/>
        <v>107</v>
      </c>
      <c r="CE19" s="84">
        <f t="shared" si="5"/>
        <v>107</v>
      </c>
      <c r="CF19" s="84">
        <f t="shared" si="5"/>
        <v>107</v>
      </c>
      <c r="CG19" s="84">
        <f t="shared" si="5"/>
        <v>107</v>
      </c>
      <c r="CH19" s="84">
        <f t="shared" si="5"/>
        <v>107</v>
      </c>
      <c r="CI19" s="84">
        <f t="shared" si="5"/>
        <v>107</v>
      </c>
      <c r="CJ19" s="84">
        <f t="shared" si="5"/>
        <v>107</v>
      </c>
      <c r="CK19" s="84">
        <f t="shared" si="5"/>
        <v>107</v>
      </c>
      <c r="CL19" s="84">
        <f t="shared" si="5"/>
        <v>107</v>
      </c>
      <c r="CM19" s="128">
        <f t="shared" si="5"/>
        <v>107</v>
      </c>
      <c r="CN19" s="84">
        <f t="shared" si="5"/>
        <v>107</v>
      </c>
      <c r="CO19" s="84">
        <f t="shared" si="5"/>
        <v>107</v>
      </c>
      <c r="CP19" s="84">
        <f t="shared" si="5"/>
        <v>107</v>
      </c>
      <c r="CQ19" s="84">
        <f t="shared" si="5"/>
        <v>107</v>
      </c>
      <c r="CR19" s="84">
        <f t="shared" si="5"/>
        <v>107</v>
      </c>
      <c r="CS19" s="84">
        <f t="shared" si="5"/>
        <v>107</v>
      </c>
      <c r="CT19" s="84">
        <f t="shared" si="5"/>
        <v>107</v>
      </c>
      <c r="CU19" s="84">
        <f t="shared" si="5"/>
        <v>107</v>
      </c>
      <c r="CV19" s="84">
        <f t="shared" si="5"/>
        <v>107</v>
      </c>
      <c r="CW19" s="84">
        <f t="shared" si="5"/>
        <v>107</v>
      </c>
      <c r="CX19" s="84">
        <f t="shared" si="5"/>
        <v>107</v>
      </c>
      <c r="CY19" s="84">
        <f t="shared" si="5"/>
        <v>107</v>
      </c>
      <c r="CZ19" s="84">
        <f t="shared" si="5"/>
        <v>107</v>
      </c>
      <c r="DA19" s="84">
        <f t="shared" si="5"/>
        <v>107</v>
      </c>
      <c r="DB19" s="128">
        <f t="shared" si="5"/>
        <v>107</v>
      </c>
      <c r="DC19" s="84">
        <f t="shared" si="5"/>
        <v>107</v>
      </c>
      <c r="DD19" s="84">
        <f t="shared" si="5"/>
        <v>107</v>
      </c>
      <c r="DE19" s="84">
        <f t="shared" si="5"/>
        <v>107</v>
      </c>
      <c r="DF19" s="84">
        <f t="shared" si="5"/>
        <v>107</v>
      </c>
      <c r="DG19" s="84">
        <f t="shared" si="5"/>
        <v>107</v>
      </c>
      <c r="DH19" s="84">
        <f t="shared" si="5"/>
        <v>107</v>
      </c>
      <c r="DI19" s="84">
        <f t="shared" si="5"/>
        <v>107</v>
      </c>
      <c r="DJ19" s="84">
        <f t="shared" si="5"/>
        <v>107</v>
      </c>
      <c r="DK19" s="84">
        <f t="shared" si="5"/>
        <v>107</v>
      </c>
      <c r="DL19" s="84">
        <f t="shared" si="5"/>
        <v>107</v>
      </c>
      <c r="DM19" s="84">
        <f t="shared" si="5"/>
        <v>107</v>
      </c>
      <c r="DN19" s="84">
        <f t="shared" si="5"/>
        <v>107</v>
      </c>
      <c r="DO19" s="84">
        <f t="shared" si="5"/>
        <v>107</v>
      </c>
      <c r="DP19" s="84">
        <f t="shared" si="5"/>
        <v>107</v>
      </c>
      <c r="DQ19" s="128">
        <f t="shared" si="5"/>
        <v>107</v>
      </c>
      <c r="DR19" s="84">
        <f t="shared" si="5"/>
        <v>107</v>
      </c>
      <c r="DS19" s="84">
        <f t="shared" si="5"/>
        <v>107</v>
      </c>
      <c r="DT19" s="84">
        <f t="shared" si="5"/>
        <v>107</v>
      </c>
      <c r="DU19" s="84">
        <f t="shared" si="5"/>
        <v>107</v>
      </c>
      <c r="DV19" s="84">
        <f t="shared" si="5"/>
        <v>107</v>
      </c>
      <c r="DW19" s="84">
        <f t="shared" si="5"/>
        <v>107</v>
      </c>
      <c r="DX19" s="84">
        <f t="shared" si="5"/>
        <v>107</v>
      </c>
      <c r="DY19" s="84">
        <f t="shared" si="5"/>
        <v>107</v>
      </c>
      <c r="DZ19" s="84">
        <f t="shared" si="5"/>
        <v>107</v>
      </c>
      <c r="EA19" s="84">
        <f aca="true" t="shared" si="6" ref="EA19:GL19">EA18+EA17</f>
        <v>107</v>
      </c>
      <c r="EB19" s="84">
        <f t="shared" si="6"/>
        <v>107</v>
      </c>
      <c r="EC19" s="84">
        <f t="shared" si="6"/>
        <v>107</v>
      </c>
      <c r="ED19" s="84">
        <f t="shared" si="6"/>
        <v>107</v>
      </c>
      <c r="EE19" s="84">
        <f t="shared" si="6"/>
        <v>107</v>
      </c>
      <c r="EF19" s="128">
        <f t="shared" si="6"/>
        <v>107</v>
      </c>
      <c r="EG19" s="84">
        <f t="shared" si="6"/>
        <v>107</v>
      </c>
      <c r="EH19" s="84">
        <f t="shared" si="6"/>
        <v>107</v>
      </c>
      <c r="EI19" s="84">
        <f t="shared" si="6"/>
        <v>107</v>
      </c>
      <c r="EJ19" s="84">
        <f t="shared" si="6"/>
        <v>107</v>
      </c>
      <c r="EK19" s="84">
        <f t="shared" si="6"/>
        <v>107</v>
      </c>
      <c r="EL19" s="84">
        <f t="shared" si="6"/>
        <v>107</v>
      </c>
      <c r="EM19" s="84">
        <f t="shared" si="6"/>
        <v>107</v>
      </c>
      <c r="EN19" s="84">
        <f t="shared" si="6"/>
        <v>107</v>
      </c>
      <c r="EO19" s="84">
        <f t="shared" si="6"/>
        <v>107</v>
      </c>
      <c r="EP19" s="84">
        <f t="shared" si="6"/>
        <v>107</v>
      </c>
      <c r="EQ19" s="84">
        <f t="shared" si="6"/>
        <v>107</v>
      </c>
      <c r="ER19" s="84">
        <f t="shared" si="6"/>
        <v>107</v>
      </c>
      <c r="ES19" s="84">
        <f t="shared" si="6"/>
        <v>107</v>
      </c>
      <c r="ET19" s="84">
        <f t="shared" si="6"/>
        <v>107</v>
      </c>
      <c r="EU19" s="128">
        <f t="shared" si="6"/>
        <v>107</v>
      </c>
      <c r="EV19" s="84">
        <f t="shared" si="6"/>
        <v>107</v>
      </c>
      <c r="EW19" s="84">
        <f t="shared" si="6"/>
        <v>107</v>
      </c>
      <c r="EX19" s="84">
        <f t="shared" si="6"/>
        <v>107</v>
      </c>
      <c r="EY19" s="84">
        <f t="shared" si="6"/>
        <v>107</v>
      </c>
      <c r="EZ19" s="84">
        <f t="shared" si="6"/>
        <v>107</v>
      </c>
      <c r="FA19" s="84">
        <f t="shared" si="6"/>
        <v>107</v>
      </c>
      <c r="FB19" s="84">
        <f t="shared" si="6"/>
        <v>107</v>
      </c>
      <c r="FC19" s="84">
        <f t="shared" si="6"/>
        <v>107</v>
      </c>
      <c r="FD19" s="84">
        <f t="shared" si="6"/>
        <v>107</v>
      </c>
      <c r="FE19" s="84">
        <f t="shared" si="6"/>
        <v>107</v>
      </c>
      <c r="FF19" s="84">
        <f t="shared" si="6"/>
        <v>107</v>
      </c>
      <c r="FG19" s="84">
        <f t="shared" si="6"/>
        <v>107</v>
      </c>
      <c r="FH19" s="84">
        <f t="shared" si="6"/>
        <v>107</v>
      </c>
      <c r="FI19" s="84">
        <f t="shared" si="6"/>
        <v>107</v>
      </c>
      <c r="FJ19" s="128">
        <f t="shared" si="6"/>
        <v>107</v>
      </c>
      <c r="FK19" s="84">
        <f t="shared" si="6"/>
        <v>107</v>
      </c>
      <c r="FL19" s="84">
        <f t="shared" si="6"/>
        <v>107</v>
      </c>
      <c r="FM19" s="84">
        <f t="shared" si="6"/>
        <v>107</v>
      </c>
      <c r="FN19" s="84">
        <f t="shared" si="6"/>
        <v>107</v>
      </c>
      <c r="FO19" s="84">
        <f t="shared" si="6"/>
        <v>107</v>
      </c>
      <c r="FP19" s="84">
        <f t="shared" si="6"/>
        <v>107</v>
      </c>
      <c r="FQ19" s="84">
        <f t="shared" si="6"/>
        <v>107</v>
      </c>
      <c r="FR19" s="84">
        <f t="shared" si="6"/>
        <v>107</v>
      </c>
      <c r="FS19" s="84">
        <f t="shared" si="6"/>
        <v>107</v>
      </c>
      <c r="FT19" s="84">
        <f t="shared" si="6"/>
        <v>107</v>
      </c>
      <c r="FU19" s="84">
        <f t="shared" si="6"/>
        <v>107</v>
      </c>
      <c r="FV19" s="84">
        <f t="shared" si="6"/>
        <v>107</v>
      </c>
      <c r="FW19" s="84">
        <f t="shared" si="6"/>
        <v>107</v>
      </c>
      <c r="FX19" s="84">
        <f t="shared" si="6"/>
        <v>107</v>
      </c>
      <c r="FY19" s="128">
        <f t="shared" si="6"/>
        <v>107</v>
      </c>
      <c r="FZ19" s="84">
        <f t="shared" si="6"/>
        <v>107</v>
      </c>
      <c r="GA19" s="84">
        <f t="shared" si="6"/>
        <v>107</v>
      </c>
      <c r="GB19" s="84">
        <f t="shared" si="6"/>
        <v>107</v>
      </c>
      <c r="GC19" s="84">
        <f t="shared" si="6"/>
        <v>107</v>
      </c>
      <c r="GD19" s="84">
        <f t="shared" si="6"/>
        <v>107</v>
      </c>
      <c r="GE19" s="84">
        <f t="shared" si="6"/>
        <v>107</v>
      </c>
      <c r="GF19" s="84">
        <f t="shared" si="6"/>
        <v>107</v>
      </c>
      <c r="GG19" s="84">
        <f t="shared" si="6"/>
        <v>107</v>
      </c>
      <c r="GH19" s="84">
        <f t="shared" si="6"/>
        <v>107</v>
      </c>
      <c r="GI19" s="84">
        <f t="shared" si="6"/>
        <v>107</v>
      </c>
      <c r="GJ19" s="84">
        <f t="shared" si="6"/>
        <v>107</v>
      </c>
      <c r="GK19" s="84">
        <f t="shared" si="6"/>
        <v>107</v>
      </c>
      <c r="GL19" s="84">
        <f t="shared" si="6"/>
        <v>107</v>
      </c>
      <c r="GM19" s="84">
        <f aca="true" t="shared" si="7" ref="GM19:IV19">GM18+GM17</f>
        <v>107</v>
      </c>
      <c r="GN19" s="128">
        <f t="shared" si="7"/>
        <v>107</v>
      </c>
      <c r="GO19" s="84">
        <f t="shared" si="7"/>
        <v>107</v>
      </c>
      <c r="GP19" s="84">
        <f t="shared" si="7"/>
        <v>107</v>
      </c>
      <c r="GQ19" s="84">
        <f t="shared" si="7"/>
        <v>107</v>
      </c>
      <c r="GR19" s="84">
        <f t="shared" si="7"/>
        <v>107</v>
      </c>
      <c r="GS19" s="84">
        <f t="shared" si="7"/>
        <v>107</v>
      </c>
      <c r="GT19" s="84">
        <f t="shared" si="7"/>
        <v>107</v>
      </c>
      <c r="GU19" s="84">
        <f t="shared" si="7"/>
        <v>107</v>
      </c>
      <c r="GV19" s="84">
        <f t="shared" si="7"/>
        <v>107</v>
      </c>
      <c r="GW19" s="84">
        <f t="shared" si="7"/>
        <v>107</v>
      </c>
      <c r="GX19" s="84">
        <f t="shared" si="7"/>
        <v>107</v>
      </c>
      <c r="GY19" s="84">
        <f t="shared" si="7"/>
        <v>107</v>
      </c>
      <c r="GZ19" s="84">
        <f t="shared" si="7"/>
        <v>107</v>
      </c>
      <c r="HA19" s="84">
        <f t="shared" si="7"/>
        <v>107</v>
      </c>
      <c r="HB19" s="84">
        <f t="shared" si="7"/>
        <v>107</v>
      </c>
      <c r="HC19" s="128">
        <f t="shared" si="7"/>
        <v>107</v>
      </c>
      <c r="HD19" s="84">
        <f t="shared" si="7"/>
        <v>107</v>
      </c>
      <c r="HE19" s="84">
        <f t="shared" si="7"/>
        <v>107</v>
      </c>
      <c r="HF19" s="84">
        <f t="shared" si="7"/>
        <v>107</v>
      </c>
      <c r="HG19" s="84">
        <f t="shared" si="7"/>
        <v>107</v>
      </c>
      <c r="HH19" s="84">
        <f t="shared" si="7"/>
        <v>107</v>
      </c>
      <c r="HI19" s="84">
        <f t="shared" si="7"/>
        <v>107</v>
      </c>
      <c r="HJ19" s="84">
        <f t="shared" si="7"/>
        <v>107</v>
      </c>
      <c r="HK19" s="84">
        <f t="shared" si="7"/>
        <v>107</v>
      </c>
      <c r="HL19" s="84">
        <f t="shared" si="7"/>
        <v>107</v>
      </c>
      <c r="HM19" s="84">
        <f t="shared" si="7"/>
        <v>107</v>
      </c>
      <c r="HN19" s="84">
        <f t="shared" si="7"/>
        <v>107</v>
      </c>
      <c r="HO19" s="84">
        <f t="shared" si="7"/>
        <v>107</v>
      </c>
      <c r="HP19" s="84">
        <f t="shared" si="7"/>
        <v>107</v>
      </c>
      <c r="HQ19" s="84">
        <f t="shared" si="7"/>
        <v>107</v>
      </c>
      <c r="HR19" s="128">
        <f t="shared" si="7"/>
        <v>107</v>
      </c>
      <c r="HS19" s="84">
        <f t="shared" si="7"/>
        <v>107</v>
      </c>
      <c r="HT19" s="84">
        <f t="shared" si="7"/>
        <v>107</v>
      </c>
      <c r="HU19" s="84">
        <f t="shared" si="7"/>
        <v>107</v>
      </c>
      <c r="HV19" s="84">
        <f t="shared" si="7"/>
        <v>107</v>
      </c>
      <c r="HW19" s="84">
        <f t="shared" si="7"/>
        <v>107</v>
      </c>
      <c r="HX19" s="84">
        <f t="shared" si="7"/>
        <v>107</v>
      </c>
      <c r="HY19" s="84">
        <f t="shared" si="7"/>
        <v>107</v>
      </c>
      <c r="HZ19" s="84">
        <f t="shared" si="7"/>
        <v>107</v>
      </c>
      <c r="IA19" s="84">
        <f t="shared" si="7"/>
        <v>107</v>
      </c>
      <c r="IB19" s="84">
        <f t="shared" si="7"/>
        <v>107</v>
      </c>
      <c r="IC19" s="84">
        <f t="shared" si="7"/>
        <v>107</v>
      </c>
      <c r="ID19" s="84">
        <f t="shared" si="7"/>
        <v>107</v>
      </c>
      <c r="IE19" s="84">
        <f t="shared" si="7"/>
        <v>107</v>
      </c>
      <c r="IF19" s="84">
        <f t="shared" si="7"/>
        <v>107</v>
      </c>
      <c r="IG19" s="128">
        <f t="shared" si="7"/>
        <v>107</v>
      </c>
      <c r="IH19" s="84">
        <f t="shared" si="7"/>
        <v>107</v>
      </c>
      <c r="II19" s="84">
        <f t="shared" si="7"/>
        <v>107</v>
      </c>
      <c r="IJ19" s="84">
        <f t="shared" si="7"/>
        <v>107</v>
      </c>
      <c r="IK19" s="84">
        <f t="shared" si="7"/>
        <v>107</v>
      </c>
      <c r="IL19" s="84">
        <f t="shared" si="7"/>
        <v>107</v>
      </c>
      <c r="IM19" s="84">
        <f t="shared" si="7"/>
        <v>107</v>
      </c>
      <c r="IN19" s="84">
        <f t="shared" si="7"/>
        <v>107</v>
      </c>
      <c r="IO19" s="84">
        <f t="shared" si="7"/>
        <v>107</v>
      </c>
      <c r="IP19" s="84">
        <f t="shared" si="7"/>
        <v>107</v>
      </c>
      <c r="IQ19" s="84">
        <f t="shared" si="7"/>
        <v>107</v>
      </c>
      <c r="IR19" s="84">
        <f t="shared" si="7"/>
        <v>107</v>
      </c>
      <c r="IS19" s="84">
        <f t="shared" si="7"/>
        <v>107</v>
      </c>
      <c r="IT19" s="84">
        <f t="shared" si="7"/>
        <v>107</v>
      </c>
      <c r="IU19" s="84">
        <f t="shared" si="7"/>
        <v>107</v>
      </c>
      <c r="IV19" s="128">
        <f t="shared" si="7"/>
        <v>107</v>
      </c>
    </row>
    <row r="20" spans="1:256" ht="27" thickTop="1">
      <c r="A20" s="188" t="s">
        <v>817</v>
      </c>
      <c r="B20" s="78">
        <v>0.309</v>
      </c>
      <c r="C20" s="78">
        <v>0.821</v>
      </c>
      <c r="D20" s="78">
        <v>0.918</v>
      </c>
      <c r="E20" s="78">
        <v>1.266</v>
      </c>
      <c r="F20" s="78">
        <v>0.868</v>
      </c>
      <c r="G20" s="78">
        <v>0.695</v>
      </c>
      <c r="H20" s="78">
        <v>0.306</v>
      </c>
      <c r="I20" s="78">
        <v>2.032</v>
      </c>
      <c r="J20" s="78">
        <v>0.411</v>
      </c>
      <c r="K20" s="78">
        <v>0</v>
      </c>
      <c r="L20" s="78">
        <v>0.306</v>
      </c>
      <c r="M20" s="78">
        <v>0.265</v>
      </c>
      <c r="N20" s="78">
        <v>0.784</v>
      </c>
      <c r="O20" s="78">
        <v>0.421</v>
      </c>
      <c r="P20" s="129">
        <v>0</v>
      </c>
      <c r="Q20" s="78">
        <v>0.37</v>
      </c>
      <c r="R20" s="78">
        <v>0.265</v>
      </c>
      <c r="S20" s="78">
        <v>0.564</v>
      </c>
      <c r="T20" s="78">
        <v>0.272</v>
      </c>
      <c r="U20" s="78">
        <v>0</v>
      </c>
      <c r="V20" s="78">
        <v>0.405</v>
      </c>
      <c r="W20" s="78">
        <v>0.784</v>
      </c>
      <c r="X20" s="78">
        <v>0.867</v>
      </c>
      <c r="Y20" s="78">
        <v>0</v>
      </c>
      <c r="Z20" s="78">
        <v>0.765</v>
      </c>
      <c r="AA20" s="78">
        <v>0.865</v>
      </c>
      <c r="AB20" s="78">
        <v>0.282</v>
      </c>
      <c r="AC20" s="78">
        <v>0.334</v>
      </c>
      <c r="AD20" s="78">
        <v>0.501</v>
      </c>
      <c r="AE20" s="129">
        <v>2.235</v>
      </c>
      <c r="AF20" s="78">
        <v>0.995</v>
      </c>
      <c r="AG20" s="78">
        <v>0.495</v>
      </c>
      <c r="AH20" s="78">
        <v>0.408</v>
      </c>
      <c r="AI20" s="78">
        <v>0.351</v>
      </c>
      <c r="AJ20" s="78">
        <v>0.265</v>
      </c>
      <c r="AK20" s="78">
        <v>0.282</v>
      </c>
      <c r="AL20" s="79">
        <v>0.557</v>
      </c>
      <c r="AM20" s="78">
        <v>0.265</v>
      </c>
      <c r="AN20" s="78">
        <v>0.784</v>
      </c>
      <c r="AO20" s="78">
        <v>0.282</v>
      </c>
      <c r="AP20" s="78">
        <v>0.867</v>
      </c>
      <c r="AQ20" s="78">
        <v>0.428</v>
      </c>
      <c r="AR20" s="78">
        <v>0.265</v>
      </c>
      <c r="AS20" s="78">
        <v>0.282</v>
      </c>
      <c r="AT20" s="129">
        <v>0.428</v>
      </c>
      <c r="AU20" s="78">
        <v>0.779</v>
      </c>
      <c r="AV20" s="78">
        <v>0.865</v>
      </c>
      <c r="AW20" s="78">
        <v>0.865</v>
      </c>
      <c r="AX20" s="79">
        <v>0.825</v>
      </c>
      <c r="AY20" s="78">
        <v>0.397</v>
      </c>
      <c r="AZ20" s="78">
        <v>0.46</v>
      </c>
      <c r="BA20" s="78">
        <v>0</v>
      </c>
      <c r="BB20" s="78">
        <v>0.47</v>
      </c>
      <c r="BC20" s="78">
        <v>0.356</v>
      </c>
      <c r="BD20" s="78">
        <v>0.282</v>
      </c>
      <c r="BE20" s="78">
        <v>0.825</v>
      </c>
      <c r="BF20" s="78">
        <v>0.282</v>
      </c>
      <c r="BG20" s="78">
        <v>0.282</v>
      </c>
      <c r="BH20" s="78">
        <v>0.265</v>
      </c>
      <c r="BI20" s="78">
        <v>0.306</v>
      </c>
      <c r="BJ20" s="78">
        <v>0.49</v>
      </c>
      <c r="BK20" s="78">
        <v>0.41</v>
      </c>
      <c r="BL20" s="78">
        <v>0.31</v>
      </c>
      <c r="BM20" s="78">
        <v>0.354</v>
      </c>
      <c r="BN20" s="78">
        <v>0.636</v>
      </c>
      <c r="BO20" s="79">
        <v>1.139</v>
      </c>
      <c r="BP20" s="78">
        <v>0.511</v>
      </c>
      <c r="BQ20" s="78">
        <v>0.323</v>
      </c>
      <c r="BR20" s="78">
        <v>0.821</v>
      </c>
      <c r="BS20" s="78">
        <v>0.46</v>
      </c>
      <c r="BT20" s="78">
        <v>0.732</v>
      </c>
      <c r="BU20" s="78">
        <v>0.361</v>
      </c>
      <c r="BV20" s="78">
        <v>0.657</v>
      </c>
      <c r="BW20" s="78">
        <v>0.306</v>
      </c>
      <c r="BX20" s="129">
        <v>0.439</v>
      </c>
      <c r="BY20" s="78">
        <v>0.306</v>
      </c>
      <c r="BZ20" s="78">
        <v>0.501</v>
      </c>
      <c r="CA20" s="78">
        <v>0.397</v>
      </c>
      <c r="CB20" s="78">
        <v>0.38</v>
      </c>
      <c r="CC20" s="79">
        <v>0.501</v>
      </c>
      <c r="CD20" s="78">
        <v>0.265</v>
      </c>
      <c r="CE20" s="78">
        <v>0.282</v>
      </c>
      <c r="CF20" s="78">
        <v>0.272</v>
      </c>
      <c r="CG20" s="48">
        <v>0.397</v>
      </c>
      <c r="CH20" s="80">
        <v>1.16</v>
      </c>
      <c r="CI20" s="48">
        <v>0.288</v>
      </c>
      <c r="CJ20" s="48">
        <v>0.306</v>
      </c>
      <c r="CK20" s="48">
        <v>2.1</v>
      </c>
      <c r="CL20" s="48">
        <v>0.265</v>
      </c>
      <c r="CM20" s="131">
        <v>0.825</v>
      </c>
      <c r="CN20" s="48">
        <v>0.794</v>
      </c>
      <c r="CO20" s="48">
        <v>0.982</v>
      </c>
      <c r="CP20" s="48">
        <v>0.265</v>
      </c>
      <c r="CQ20" s="48">
        <v>0.684</v>
      </c>
      <c r="CR20" s="48">
        <v>0.597</v>
      </c>
      <c r="CS20" s="250">
        <v>0.265</v>
      </c>
      <c r="CT20" s="48">
        <v>0.765</v>
      </c>
      <c r="CU20" s="48">
        <v>0.525</v>
      </c>
      <c r="CV20" s="48">
        <v>0.467</v>
      </c>
      <c r="CW20" s="48">
        <v>0.265</v>
      </c>
      <c r="CX20" s="48">
        <v>0.265</v>
      </c>
      <c r="CY20" s="48">
        <v>0.265</v>
      </c>
      <c r="CZ20" s="48">
        <v>0.525</v>
      </c>
      <c r="DA20" s="48">
        <v>0.319</v>
      </c>
      <c r="DB20" s="131">
        <v>0.401</v>
      </c>
      <c r="DC20" s="48">
        <v>0.473</v>
      </c>
      <c r="DD20" s="48">
        <v>0.888</v>
      </c>
      <c r="DE20" s="48">
        <v>0.306</v>
      </c>
      <c r="DF20" s="48">
        <v>0.305</v>
      </c>
      <c r="DG20" s="48">
        <v>0.645</v>
      </c>
      <c r="DH20" s="81">
        <v>0.428</v>
      </c>
      <c r="DI20" s="250">
        <v>0.823</v>
      </c>
      <c r="DJ20" s="48">
        <v>0.459</v>
      </c>
      <c r="DK20" s="48">
        <v>1.013</v>
      </c>
      <c r="DL20" s="48">
        <v>1.423</v>
      </c>
      <c r="DM20" s="48">
        <v>0.376</v>
      </c>
      <c r="DN20" s="48">
        <v>0.533</v>
      </c>
      <c r="DO20" s="48">
        <v>1.373</v>
      </c>
      <c r="DP20" s="48">
        <v>0</v>
      </c>
      <c r="DQ20" s="131">
        <v>0.764</v>
      </c>
      <c r="DR20" s="48">
        <v>0.439</v>
      </c>
      <c r="DS20" s="48">
        <v>0.306</v>
      </c>
      <c r="DT20" s="48">
        <v>0.867</v>
      </c>
      <c r="DU20" s="48">
        <v>0.865</v>
      </c>
      <c r="DV20" s="48">
        <v>0.575</v>
      </c>
      <c r="DW20" s="48">
        <v>0.628</v>
      </c>
      <c r="DX20" s="48">
        <v>0.354</v>
      </c>
      <c r="DY20" s="250">
        <v>0.284</v>
      </c>
      <c r="DZ20" s="48">
        <v>0.265</v>
      </c>
      <c r="EA20" s="48">
        <v>0.306</v>
      </c>
      <c r="EB20" s="48">
        <v>0.265</v>
      </c>
      <c r="EC20" s="48">
        <v>0.282</v>
      </c>
      <c r="ED20" s="48">
        <v>1.073</v>
      </c>
      <c r="EE20" s="48">
        <v>0.282</v>
      </c>
      <c r="EF20" s="251">
        <v>0.58</v>
      </c>
      <c r="EG20" s="48">
        <v>0.835</v>
      </c>
      <c r="EH20" s="48">
        <v>0.49</v>
      </c>
      <c r="EI20" s="48">
        <v>0.41</v>
      </c>
      <c r="EJ20" s="48">
        <v>0.306</v>
      </c>
      <c r="EK20" s="48">
        <v>0.514</v>
      </c>
      <c r="EL20" s="48">
        <v>0.784</v>
      </c>
      <c r="EM20" s="48">
        <v>0</v>
      </c>
      <c r="EN20" s="48">
        <v>0.265</v>
      </c>
      <c r="EO20" s="250">
        <v>0.282</v>
      </c>
      <c r="EP20" s="48">
        <v>0.58</v>
      </c>
      <c r="EQ20" s="48">
        <v>0.825</v>
      </c>
      <c r="ER20" s="82">
        <v>2.576</v>
      </c>
      <c r="ES20" s="82">
        <v>0</v>
      </c>
      <c r="ET20" s="48">
        <v>0.701</v>
      </c>
      <c r="EU20" s="131">
        <v>0.284</v>
      </c>
      <c r="EV20" s="48">
        <v>0.979</v>
      </c>
      <c r="EW20" s="48">
        <v>0.265</v>
      </c>
      <c r="EX20" s="48">
        <v>0.718</v>
      </c>
      <c r="EY20" s="48">
        <v>0.765</v>
      </c>
      <c r="EZ20" s="48">
        <v>0.888</v>
      </c>
      <c r="FA20" s="48">
        <v>0.439</v>
      </c>
      <c r="FB20" s="48">
        <v>0.335</v>
      </c>
      <c r="FC20" s="48">
        <v>0.265</v>
      </c>
      <c r="FD20" s="48">
        <v>0.284</v>
      </c>
      <c r="FE20" s="250">
        <v>0</v>
      </c>
      <c r="FF20" s="82">
        <v>0.379</v>
      </c>
      <c r="FG20" s="48">
        <v>0.272</v>
      </c>
      <c r="FH20" s="48">
        <v>2.382</v>
      </c>
      <c r="FI20" s="48">
        <v>0.511</v>
      </c>
      <c r="FJ20" s="131">
        <v>0.306</v>
      </c>
      <c r="FK20" s="48">
        <v>0.718</v>
      </c>
      <c r="FL20" s="48">
        <v>0.577</v>
      </c>
      <c r="FM20" s="48">
        <v>0.464</v>
      </c>
      <c r="FN20" s="48">
        <v>1.423</v>
      </c>
      <c r="FO20" s="48">
        <v>0.265</v>
      </c>
      <c r="FP20" s="48">
        <v>0.811</v>
      </c>
      <c r="FQ20" s="48">
        <v>2.352</v>
      </c>
      <c r="FR20" s="48">
        <v>2.551</v>
      </c>
      <c r="FS20" s="48">
        <v>0.344</v>
      </c>
      <c r="FT20" s="48">
        <v>0.58</v>
      </c>
      <c r="FU20" s="250">
        <v>0.645</v>
      </c>
      <c r="FV20" s="48">
        <v>0.543</v>
      </c>
      <c r="FW20" s="48">
        <v>0.483</v>
      </c>
      <c r="FX20" s="48">
        <v>0.265</v>
      </c>
      <c r="FY20" s="131">
        <v>0.888</v>
      </c>
      <c r="FZ20" s="48">
        <v>0</v>
      </c>
      <c r="GA20" s="48">
        <v>0.607</v>
      </c>
      <c r="GB20" s="48">
        <v>0.481</v>
      </c>
      <c r="GC20" s="48">
        <v>0.501</v>
      </c>
      <c r="GD20" s="48">
        <v>0</v>
      </c>
      <c r="GE20" s="48">
        <v>0</v>
      </c>
      <c r="GF20" s="48">
        <v>0.362</v>
      </c>
      <c r="GG20" s="48">
        <v>0.265</v>
      </c>
      <c r="GH20" s="48">
        <v>0.24</v>
      </c>
      <c r="GI20" s="48">
        <v>0.265</v>
      </c>
      <c r="GJ20" s="48">
        <v>0.557</v>
      </c>
      <c r="GK20" s="250">
        <v>2.978</v>
      </c>
      <c r="GL20" s="48">
        <v>0</v>
      </c>
      <c r="GM20" s="48">
        <v>0.968</v>
      </c>
      <c r="GN20" s="131">
        <v>0.815</v>
      </c>
      <c r="GO20" s="48">
        <v>0.49</v>
      </c>
      <c r="GP20" s="48">
        <v>0.686</v>
      </c>
      <c r="GQ20" s="48">
        <v>0.868</v>
      </c>
      <c r="GR20" s="48">
        <v>0.821</v>
      </c>
      <c r="GS20" s="48">
        <v>0.825</v>
      </c>
      <c r="GT20" s="48">
        <v>0</v>
      </c>
      <c r="GU20" s="48">
        <v>0.444</v>
      </c>
      <c r="GV20" s="48">
        <v>0.557</v>
      </c>
      <c r="GW20" s="48">
        <v>0.354</v>
      </c>
      <c r="GX20" s="48">
        <v>0.265</v>
      </c>
      <c r="GY20" s="48">
        <v>0.533</v>
      </c>
      <c r="GZ20" s="48">
        <v>0.608</v>
      </c>
      <c r="HA20" s="250">
        <v>0.658</v>
      </c>
      <c r="HB20" s="48">
        <v>1.451</v>
      </c>
      <c r="HC20" s="131">
        <v>0</v>
      </c>
      <c r="HD20" s="48">
        <v>0.857</v>
      </c>
      <c r="HE20" s="48">
        <v>0.295</v>
      </c>
      <c r="HF20" s="48">
        <v>0.543</v>
      </c>
      <c r="HG20" s="48">
        <v>0.849</v>
      </c>
      <c r="HH20" s="48">
        <v>0.37</v>
      </c>
      <c r="HI20" s="48">
        <v>0.311</v>
      </c>
      <c r="HJ20" s="48">
        <v>0.834</v>
      </c>
      <c r="HK20" s="48">
        <v>0.351</v>
      </c>
      <c r="HL20" s="48">
        <v>0.866</v>
      </c>
      <c r="HM20" s="48">
        <v>0.835</v>
      </c>
      <c r="HN20" s="48">
        <v>0.507</v>
      </c>
      <c r="HO20" s="48">
        <v>0.41</v>
      </c>
      <c r="HP20" s="48">
        <v>0.349</v>
      </c>
      <c r="HQ20" s="250">
        <v>0.349</v>
      </c>
      <c r="HR20" s="131">
        <v>0.371</v>
      </c>
      <c r="HS20" s="48">
        <v>0</v>
      </c>
      <c r="HT20" s="48">
        <v>0.349</v>
      </c>
      <c r="HU20" s="48">
        <v>1.377</v>
      </c>
      <c r="HV20" s="48">
        <v>0.825</v>
      </c>
      <c r="HW20" s="48">
        <v>0.306</v>
      </c>
      <c r="HX20" s="48">
        <v>1.13</v>
      </c>
      <c r="HY20" s="48">
        <v>1.425</v>
      </c>
      <c r="HZ20" s="48">
        <v>1.13</v>
      </c>
      <c r="IA20" s="48">
        <v>1.031</v>
      </c>
      <c r="IB20" s="48">
        <v>1.034</v>
      </c>
      <c r="IC20" s="48">
        <v>1.024</v>
      </c>
      <c r="ID20" s="48">
        <v>0.334</v>
      </c>
      <c r="IE20" s="48">
        <v>0.707</v>
      </c>
      <c r="IF20" s="48">
        <v>0.306</v>
      </c>
      <c r="IG20" s="131">
        <v>0.282</v>
      </c>
      <c r="IH20" s="48">
        <v>0.665</v>
      </c>
      <c r="II20" s="48">
        <v>0.421</v>
      </c>
      <c r="IJ20" s="48">
        <v>0.501</v>
      </c>
      <c r="IK20" s="48">
        <v>0.584</v>
      </c>
      <c r="IL20" s="48">
        <v>0.363</v>
      </c>
      <c r="IM20" s="48">
        <v>2.915</v>
      </c>
      <c r="IN20" s="48">
        <v>2.085</v>
      </c>
      <c r="IO20" s="48">
        <v>0</v>
      </c>
      <c r="IP20" s="48">
        <v>0.323</v>
      </c>
      <c r="IQ20" s="48">
        <v>0.361</v>
      </c>
      <c r="IR20" s="48">
        <v>0</v>
      </c>
      <c r="IS20" s="48">
        <v>0.529</v>
      </c>
      <c r="IT20" s="48">
        <v>0.847</v>
      </c>
      <c r="IU20" s="48">
        <v>0.529</v>
      </c>
      <c r="IV20" s="146">
        <v>1.823</v>
      </c>
    </row>
    <row r="21" spans="1:256" ht="27" thickBot="1">
      <c r="A21" s="187" t="s">
        <v>818</v>
      </c>
      <c r="B21" s="84">
        <f>ROUND(B20+B19,2)</f>
        <v>107.31</v>
      </c>
      <c r="C21" s="84">
        <f aca="true" t="shared" si="8" ref="C21:BN21">ROUND(C20+C19,2)</f>
        <v>107.82</v>
      </c>
      <c r="D21" s="84">
        <f t="shared" si="8"/>
        <v>107.92</v>
      </c>
      <c r="E21" s="84">
        <f t="shared" si="8"/>
        <v>108.27</v>
      </c>
      <c r="F21" s="84">
        <f t="shared" si="8"/>
        <v>107.87</v>
      </c>
      <c r="G21" s="84">
        <f t="shared" si="8"/>
        <v>107.7</v>
      </c>
      <c r="H21" s="84">
        <f t="shared" si="8"/>
        <v>107.31</v>
      </c>
      <c r="I21" s="84">
        <f t="shared" si="8"/>
        <v>109.03</v>
      </c>
      <c r="J21" s="84">
        <f t="shared" si="8"/>
        <v>107.41</v>
      </c>
      <c r="K21" s="84">
        <f t="shared" si="8"/>
        <v>0</v>
      </c>
      <c r="L21" s="84">
        <f t="shared" si="8"/>
        <v>107.31</v>
      </c>
      <c r="M21" s="84">
        <f t="shared" si="8"/>
        <v>107.27</v>
      </c>
      <c r="N21" s="84">
        <f t="shared" si="8"/>
        <v>107.78</v>
      </c>
      <c r="O21" s="84">
        <f t="shared" si="8"/>
        <v>107.42</v>
      </c>
      <c r="P21" s="128">
        <f t="shared" si="8"/>
        <v>0</v>
      </c>
      <c r="Q21" s="84">
        <f t="shared" si="8"/>
        <v>107.37</v>
      </c>
      <c r="R21" s="84">
        <f t="shared" si="8"/>
        <v>107.27</v>
      </c>
      <c r="S21" s="84">
        <f t="shared" si="8"/>
        <v>107.56</v>
      </c>
      <c r="T21" s="84">
        <f t="shared" si="8"/>
        <v>107.27</v>
      </c>
      <c r="U21" s="84">
        <f t="shared" si="8"/>
        <v>107</v>
      </c>
      <c r="V21" s="84">
        <f t="shared" si="8"/>
        <v>107.41</v>
      </c>
      <c r="W21" s="84">
        <f t="shared" si="8"/>
        <v>107.78</v>
      </c>
      <c r="X21" s="84">
        <f t="shared" si="8"/>
        <v>107.87</v>
      </c>
      <c r="Y21" s="84">
        <f t="shared" si="8"/>
        <v>0</v>
      </c>
      <c r="Z21" s="84">
        <f t="shared" si="8"/>
        <v>107.77</v>
      </c>
      <c r="AA21" s="84">
        <f t="shared" si="8"/>
        <v>107.87</v>
      </c>
      <c r="AB21" s="84">
        <f t="shared" si="8"/>
        <v>107.28</v>
      </c>
      <c r="AC21" s="84">
        <f t="shared" si="8"/>
        <v>107.33</v>
      </c>
      <c r="AD21" s="84">
        <f t="shared" si="8"/>
        <v>107.5</v>
      </c>
      <c r="AE21" s="128">
        <f t="shared" si="8"/>
        <v>109.24</v>
      </c>
      <c r="AF21" s="84">
        <f t="shared" si="8"/>
        <v>108</v>
      </c>
      <c r="AG21" s="84">
        <f t="shared" si="8"/>
        <v>107.5</v>
      </c>
      <c r="AH21" s="84">
        <f t="shared" si="8"/>
        <v>107.41</v>
      </c>
      <c r="AI21" s="84">
        <f t="shared" si="8"/>
        <v>107.35</v>
      </c>
      <c r="AJ21" s="84">
        <f t="shared" si="8"/>
        <v>107.27</v>
      </c>
      <c r="AK21" s="84">
        <f t="shared" si="8"/>
        <v>107.28</v>
      </c>
      <c r="AL21" s="84">
        <f t="shared" si="8"/>
        <v>107.56</v>
      </c>
      <c r="AM21" s="84">
        <f t="shared" si="8"/>
        <v>107.27</v>
      </c>
      <c r="AN21" s="84">
        <f t="shared" si="8"/>
        <v>107.78</v>
      </c>
      <c r="AO21" s="84">
        <f t="shared" si="8"/>
        <v>107.28</v>
      </c>
      <c r="AP21" s="84">
        <f t="shared" si="8"/>
        <v>107.87</v>
      </c>
      <c r="AQ21" s="84">
        <f t="shared" si="8"/>
        <v>107.43</v>
      </c>
      <c r="AR21" s="84">
        <f t="shared" si="8"/>
        <v>107.27</v>
      </c>
      <c r="AS21" s="84">
        <f t="shared" si="8"/>
        <v>107.28</v>
      </c>
      <c r="AT21" s="128">
        <f t="shared" si="8"/>
        <v>107.43</v>
      </c>
      <c r="AU21" s="84">
        <f t="shared" si="8"/>
        <v>107.78</v>
      </c>
      <c r="AV21" s="84">
        <f t="shared" si="8"/>
        <v>107.87</v>
      </c>
      <c r="AW21" s="84">
        <f t="shared" si="8"/>
        <v>107.87</v>
      </c>
      <c r="AX21" s="84">
        <f t="shared" si="8"/>
        <v>107.83</v>
      </c>
      <c r="AY21" s="84">
        <f t="shared" si="8"/>
        <v>107.4</v>
      </c>
      <c r="AZ21" s="84">
        <f t="shared" si="8"/>
        <v>107.46</v>
      </c>
      <c r="BA21" s="84">
        <f t="shared" si="8"/>
        <v>107</v>
      </c>
      <c r="BB21" s="84">
        <f t="shared" si="8"/>
        <v>107.47</v>
      </c>
      <c r="BC21" s="84">
        <f t="shared" si="8"/>
        <v>107.36</v>
      </c>
      <c r="BD21" s="84">
        <f t="shared" si="8"/>
        <v>107.28</v>
      </c>
      <c r="BE21" s="84">
        <f t="shared" si="8"/>
        <v>107.83</v>
      </c>
      <c r="BF21" s="84">
        <f t="shared" si="8"/>
        <v>107.28</v>
      </c>
      <c r="BG21" s="84">
        <f t="shared" si="8"/>
        <v>107.28</v>
      </c>
      <c r="BH21" s="84">
        <f t="shared" si="8"/>
        <v>107.27</v>
      </c>
      <c r="BI21" s="84">
        <f t="shared" si="8"/>
        <v>107.31</v>
      </c>
      <c r="BJ21" s="84">
        <f t="shared" si="8"/>
        <v>107.49</v>
      </c>
      <c r="BK21" s="84">
        <f t="shared" si="8"/>
        <v>107.41</v>
      </c>
      <c r="BL21" s="84">
        <f t="shared" si="8"/>
        <v>107.31</v>
      </c>
      <c r="BM21" s="84">
        <f t="shared" si="8"/>
        <v>107.35</v>
      </c>
      <c r="BN21" s="84">
        <f t="shared" si="8"/>
        <v>107.64</v>
      </c>
      <c r="BO21" s="84">
        <f aca="true" t="shared" si="9" ref="BO21:DZ21">ROUND(BO20+BO19,2)</f>
        <v>108.14</v>
      </c>
      <c r="BP21" s="84">
        <f t="shared" si="9"/>
        <v>107.51</v>
      </c>
      <c r="BQ21" s="84">
        <f t="shared" si="9"/>
        <v>107.32</v>
      </c>
      <c r="BR21" s="84">
        <f t="shared" si="9"/>
        <v>107.82</v>
      </c>
      <c r="BS21" s="84">
        <f t="shared" si="9"/>
        <v>107.46</v>
      </c>
      <c r="BT21" s="84">
        <f t="shared" si="9"/>
        <v>107.73</v>
      </c>
      <c r="BU21" s="84">
        <f t="shared" si="9"/>
        <v>107.36</v>
      </c>
      <c r="BV21" s="84">
        <f t="shared" si="9"/>
        <v>107.66</v>
      </c>
      <c r="BW21" s="84">
        <f t="shared" si="9"/>
        <v>107.31</v>
      </c>
      <c r="BX21" s="128">
        <f t="shared" si="9"/>
        <v>107.44</v>
      </c>
      <c r="BY21" s="84">
        <f t="shared" si="9"/>
        <v>107.31</v>
      </c>
      <c r="BZ21" s="84">
        <f t="shared" si="9"/>
        <v>107.5</v>
      </c>
      <c r="CA21" s="84">
        <f t="shared" si="9"/>
        <v>107.4</v>
      </c>
      <c r="CB21" s="84">
        <f t="shared" si="9"/>
        <v>107.38</v>
      </c>
      <c r="CC21" s="84">
        <f t="shared" si="9"/>
        <v>107.5</v>
      </c>
      <c r="CD21" s="84">
        <f t="shared" si="9"/>
        <v>107.27</v>
      </c>
      <c r="CE21" s="84">
        <f t="shared" si="9"/>
        <v>107.28</v>
      </c>
      <c r="CF21" s="84">
        <f t="shared" si="9"/>
        <v>107.27</v>
      </c>
      <c r="CG21" s="84">
        <f t="shared" si="9"/>
        <v>107.4</v>
      </c>
      <c r="CH21" s="84">
        <f t="shared" si="9"/>
        <v>108.16</v>
      </c>
      <c r="CI21" s="84">
        <f t="shared" si="9"/>
        <v>107.29</v>
      </c>
      <c r="CJ21" s="84">
        <f t="shared" si="9"/>
        <v>107.31</v>
      </c>
      <c r="CK21" s="84">
        <f t="shared" si="9"/>
        <v>109.1</v>
      </c>
      <c r="CL21" s="84">
        <f t="shared" si="9"/>
        <v>107.27</v>
      </c>
      <c r="CM21" s="128">
        <f t="shared" si="9"/>
        <v>107.83</v>
      </c>
      <c r="CN21" s="84">
        <f t="shared" si="9"/>
        <v>107.79</v>
      </c>
      <c r="CO21" s="84">
        <f t="shared" si="9"/>
        <v>107.98</v>
      </c>
      <c r="CP21" s="84">
        <f t="shared" si="9"/>
        <v>107.27</v>
      </c>
      <c r="CQ21" s="84">
        <f t="shared" si="9"/>
        <v>107.68</v>
      </c>
      <c r="CR21" s="84">
        <f t="shared" si="9"/>
        <v>107.6</v>
      </c>
      <c r="CS21" s="84">
        <f t="shared" si="9"/>
        <v>107.27</v>
      </c>
      <c r="CT21" s="84">
        <f t="shared" si="9"/>
        <v>107.77</v>
      </c>
      <c r="CU21" s="84">
        <f t="shared" si="9"/>
        <v>107.53</v>
      </c>
      <c r="CV21" s="84">
        <f t="shared" si="9"/>
        <v>107.47</v>
      </c>
      <c r="CW21" s="84">
        <f t="shared" si="9"/>
        <v>107.27</v>
      </c>
      <c r="CX21" s="84">
        <f t="shared" si="9"/>
        <v>107.27</v>
      </c>
      <c r="CY21" s="84">
        <f t="shared" si="9"/>
        <v>107.27</v>
      </c>
      <c r="CZ21" s="84">
        <f t="shared" si="9"/>
        <v>107.53</v>
      </c>
      <c r="DA21" s="84">
        <f t="shared" si="9"/>
        <v>107.32</v>
      </c>
      <c r="DB21" s="128">
        <f t="shared" si="9"/>
        <v>107.4</v>
      </c>
      <c r="DC21" s="84">
        <f t="shared" si="9"/>
        <v>107.47</v>
      </c>
      <c r="DD21" s="84">
        <f t="shared" si="9"/>
        <v>107.89</v>
      </c>
      <c r="DE21" s="84">
        <f t="shared" si="9"/>
        <v>107.31</v>
      </c>
      <c r="DF21" s="84">
        <f t="shared" si="9"/>
        <v>107.31</v>
      </c>
      <c r="DG21" s="84">
        <f t="shared" si="9"/>
        <v>107.65</v>
      </c>
      <c r="DH21" s="84">
        <f t="shared" si="9"/>
        <v>107.43</v>
      </c>
      <c r="DI21" s="84">
        <f t="shared" si="9"/>
        <v>107.82</v>
      </c>
      <c r="DJ21" s="84">
        <f t="shared" si="9"/>
        <v>107.46</v>
      </c>
      <c r="DK21" s="84">
        <f t="shared" si="9"/>
        <v>108.01</v>
      </c>
      <c r="DL21" s="84">
        <f t="shared" si="9"/>
        <v>108.42</v>
      </c>
      <c r="DM21" s="84">
        <f t="shared" si="9"/>
        <v>107.38</v>
      </c>
      <c r="DN21" s="84">
        <f t="shared" si="9"/>
        <v>107.53</v>
      </c>
      <c r="DO21" s="84">
        <f t="shared" si="9"/>
        <v>108.37</v>
      </c>
      <c r="DP21" s="84">
        <f t="shared" si="9"/>
        <v>107</v>
      </c>
      <c r="DQ21" s="128">
        <f t="shared" si="9"/>
        <v>107.76</v>
      </c>
      <c r="DR21" s="84">
        <f t="shared" si="9"/>
        <v>107.44</v>
      </c>
      <c r="DS21" s="84">
        <f t="shared" si="9"/>
        <v>107.31</v>
      </c>
      <c r="DT21" s="84">
        <f t="shared" si="9"/>
        <v>107.87</v>
      </c>
      <c r="DU21" s="84">
        <f t="shared" si="9"/>
        <v>107.87</v>
      </c>
      <c r="DV21" s="84">
        <f t="shared" si="9"/>
        <v>107.58</v>
      </c>
      <c r="DW21" s="84">
        <f t="shared" si="9"/>
        <v>107.63</v>
      </c>
      <c r="DX21" s="84">
        <f t="shared" si="9"/>
        <v>107.35</v>
      </c>
      <c r="DY21" s="84">
        <f t="shared" si="9"/>
        <v>107.28</v>
      </c>
      <c r="DZ21" s="84">
        <f t="shared" si="9"/>
        <v>107.27</v>
      </c>
      <c r="EA21" s="84">
        <f aca="true" t="shared" si="10" ref="EA21:GL21">ROUND(EA20+EA19,2)</f>
        <v>107.31</v>
      </c>
      <c r="EB21" s="84">
        <f t="shared" si="10"/>
        <v>107.27</v>
      </c>
      <c r="EC21" s="84">
        <f t="shared" si="10"/>
        <v>107.28</v>
      </c>
      <c r="ED21" s="84">
        <f t="shared" si="10"/>
        <v>108.07</v>
      </c>
      <c r="EE21" s="84">
        <f t="shared" si="10"/>
        <v>107.28</v>
      </c>
      <c r="EF21" s="128">
        <f t="shared" si="10"/>
        <v>107.58</v>
      </c>
      <c r="EG21" s="84">
        <f t="shared" si="10"/>
        <v>107.84</v>
      </c>
      <c r="EH21" s="84">
        <f t="shared" si="10"/>
        <v>107.49</v>
      </c>
      <c r="EI21" s="84">
        <f t="shared" si="10"/>
        <v>107.41</v>
      </c>
      <c r="EJ21" s="84">
        <f>ROUNDUP(EJ20+EJ19,1)</f>
        <v>107.39999999999999</v>
      </c>
      <c r="EK21" s="84">
        <f t="shared" si="10"/>
        <v>107.51</v>
      </c>
      <c r="EL21" s="84">
        <f t="shared" si="10"/>
        <v>107.78</v>
      </c>
      <c r="EM21" s="84">
        <f t="shared" si="10"/>
        <v>107</v>
      </c>
      <c r="EN21" s="84">
        <f t="shared" si="10"/>
        <v>107.27</v>
      </c>
      <c r="EO21" s="84">
        <f t="shared" si="10"/>
        <v>107.28</v>
      </c>
      <c r="EP21" s="84">
        <f t="shared" si="10"/>
        <v>107.58</v>
      </c>
      <c r="EQ21" s="84">
        <f t="shared" si="10"/>
        <v>107.83</v>
      </c>
      <c r="ER21" s="84">
        <f t="shared" si="10"/>
        <v>109.58</v>
      </c>
      <c r="ES21" s="84">
        <f t="shared" si="10"/>
        <v>107</v>
      </c>
      <c r="ET21" s="84">
        <f t="shared" si="10"/>
        <v>107.7</v>
      </c>
      <c r="EU21" s="128">
        <f t="shared" si="10"/>
        <v>107.28</v>
      </c>
      <c r="EV21" s="84">
        <f t="shared" si="10"/>
        <v>107.98</v>
      </c>
      <c r="EW21" s="84">
        <f t="shared" si="10"/>
        <v>107.27</v>
      </c>
      <c r="EX21" s="84">
        <f t="shared" si="10"/>
        <v>107.72</v>
      </c>
      <c r="EY21" s="84">
        <f t="shared" si="10"/>
        <v>107.77</v>
      </c>
      <c r="EZ21" s="84">
        <f t="shared" si="10"/>
        <v>107.89</v>
      </c>
      <c r="FA21" s="84">
        <f t="shared" si="10"/>
        <v>107.44</v>
      </c>
      <c r="FB21" s="84">
        <f t="shared" si="10"/>
        <v>107.34</v>
      </c>
      <c r="FC21" s="84">
        <f t="shared" si="10"/>
        <v>107.27</v>
      </c>
      <c r="FD21" s="84">
        <f t="shared" si="10"/>
        <v>107.28</v>
      </c>
      <c r="FE21" s="84">
        <f t="shared" si="10"/>
        <v>107</v>
      </c>
      <c r="FF21" s="84">
        <f t="shared" si="10"/>
        <v>107.38</v>
      </c>
      <c r="FG21" s="84">
        <f t="shared" si="10"/>
        <v>107.27</v>
      </c>
      <c r="FH21" s="84">
        <f t="shared" si="10"/>
        <v>109.38</v>
      </c>
      <c r="FI21" s="84">
        <f t="shared" si="10"/>
        <v>107.51</v>
      </c>
      <c r="FJ21" s="128">
        <f t="shared" si="10"/>
        <v>107.31</v>
      </c>
      <c r="FK21" s="84">
        <f t="shared" si="10"/>
        <v>107.72</v>
      </c>
      <c r="FL21" s="84">
        <f t="shared" si="10"/>
        <v>107.58</v>
      </c>
      <c r="FM21" s="84">
        <f t="shared" si="10"/>
        <v>107.46</v>
      </c>
      <c r="FN21" s="84">
        <f t="shared" si="10"/>
        <v>108.42</v>
      </c>
      <c r="FO21" s="84">
        <f t="shared" si="10"/>
        <v>107.27</v>
      </c>
      <c r="FP21" s="84">
        <f t="shared" si="10"/>
        <v>107.81</v>
      </c>
      <c r="FQ21" s="84">
        <f t="shared" si="10"/>
        <v>109.35</v>
      </c>
      <c r="FR21" s="84">
        <f t="shared" si="10"/>
        <v>109.55</v>
      </c>
      <c r="FS21" s="84">
        <f t="shared" si="10"/>
        <v>107.34</v>
      </c>
      <c r="FT21" s="84">
        <f t="shared" si="10"/>
        <v>107.58</v>
      </c>
      <c r="FU21" s="84">
        <f t="shared" si="10"/>
        <v>107.65</v>
      </c>
      <c r="FV21" s="84">
        <f t="shared" si="10"/>
        <v>107.54</v>
      </c>
      <c r="FW21" s="84">
        <f t="shared" si="10"/>
        <v>107.48</v>
      </c>
      <c r="FX21" s="84">
        <f t="shared" si="10"/>
        <v>107.27</v>
      </c>
      <c r="FY21" s="128">
        <f t="shared" si="10"/>
        <v>107.89</v>
      </c>
      <c r="FZ21" s="84">
        <f t="shared" si="10"/>
        <v>107</v>
      </c>
      <c r="GA21" s="84">
        <f t="shared" si="10"/>
        <v>107.61</v>
      </c>
      <c r="GB21" s="84">
        <f t="shared" si="10"/>
        <v>107.48</v>
      </c>
      <c r="GC21" s="84">
        <f t="shared" si="10"/>
        <v>107.5</v>
      </c>
      <c r="GD21" s="84">
        <f t="shared" si="10"/>
        <v>107</v>
      </c>
      <c r="GE21" s="84">
        <f t="shared" si="10"/>
        <v>107</v>
      </c>
      <c r="GF21" s="84">
        <f t="shared" si="10"/>
        <v>107.36</v>
      </c>
      <c r="GG21" s="84">
        <f t="shared" si="10"/>
        <v>107.27</v>
      </c>
      <c r="GH21" s="84">
        <f t="shared" si="10"/>
        <v>107.24</v>
      </c>
      <c r="GI21" s="84">
        <f t="shared" si="10"/>
        <v>107.27</v>
      </c>
      <c r="GJ21" s="84">
        <f t="shared" si="10"/>
        <v>107.56</v>
      </c>
      <c r="GK21" s="84">
        <f t="shared" si="10"/>
        <v>109.98</v>
      </c>
      <c r="GL21" s="84">
        <f t="shared" si="10"/>
        <v>107</v>
      </c>
      <c r="GM21" s="84">
        <f aca="true" t="shared" si="11" ref="GM21:IV21">ROUND(GM20+GM19,2)</f>
        <v>107.97</v>
      </c>
      <c r="GN21" s="128">
        <f t="shared" si="11"/>
        <v>107.82</v>
      </c>
      <c r="GO21" s="84">
        <f t="shared" si="11"/>
        <v>107.49</v>
      </c>
      <c r="GP21" s="84">
        <f t="shared" si="11"/>
        <v>107.69</v>
      </c>
      <c r="GQ21" s="84">
        <f t="shared" si="11"/>
        <v>107.87</v>
      </c>
      <c r="GR21" s="84">
        <f t="shared" si="11"/>
        <v>107.82</v>
      </c>
      <c r="GS21" s="84">
        <f t="shared" si="11"/>
        <v>107.83</v>
      </c>
      <c r="GT21" s="84">
        <f t="shared" si="11"/>
        <v>107</v>
      </c>
      <c r="GU21" s="84">
        <f t="shared" si="11"/>
        <v>107.44</v>
      </c>
      <c r="GV21" s="84">
        <f t="shared" si="11"/>
        <v>107.56</v>
      </c>
      <c r="GW21" s="84">
        <f t="shared" si="11"/>
        <v>107.35</v>
      </c>
      <c r="GX21" s="84">
        <f t="shared" si="11"/>
        <v>107.27</v>
      </c>
      <c r="GY21" s="84">
        <f t="shared" si="11"/>
        <v>107.53</v>
      </c>
      <c r="GZ21" s="84">
        <f t="shared" si="11"/>
        <v>107.61</v>
      </c>
      <c r="HA21" s="84">
        <f t="shared" si="11"/>
        <v>107.66</v>
      </c>
      <c r="HB21" s="84">
        <f t="shared" si="11"/>
        <v>108.45</v>
      </c>
      <c r="HC21" s="128">
        <f t="shared" si="11"/>
        <v>107</v>
      </c>
      <c r="HD21" s="84">
        <f t="shared" si="11"/>
        <v>107.86</v>
      </c>
      <c r="HE21" s="84">
        <f t="shared" si="11"/>
        <v>107.3</v>
      </c>
      <c r="HF21" s="84">
        <f t="shared" si="11"/>
        <v>107.54</v>
      </c>
      <c r="HG21" s="84">
        <f t="shared" si="11"/>
        <v>107.85</v>
      </c>
      <c r="HH21" s="84">
        <f t="shared" si="11"/>
        <v>107.37</v>
      </c>
      <c r="HI21" s="84">
        <f t="shared" si="11"/>
        <v>107.31</v>
      </c>
      <c r="HJ21" s="84">
        <f t="shared" si="11"/>
        <v>107.83</v>
      </c>
      <c r="HK21" s="84">
        <f t="shared" si="11"/>
        <v>107.35</v>
      </c>
      <c r="HL21" s="84">
        <f t="shared" si="11"/>
        <v>107.87</v>
      </c>
      <c r="HM21" s="84">
        <f t="shared" si="11"/>
        <v>107.84</v>
      </c>
      <c r="HN21" s="84">
        <f t="shared" si="11"/>
        <v>107.51</v>
      </c>
      <c r="HO21" s="84">
        <f t="shared" si="11"/>
        <v>107.41</v>
      </c>
      <c r="HP21" s="84">
        <f t="shared" si="11"/>
        <v>107.35</v>
      </c>
      <c r="HQ21" s="84">
        <f t="shared" si="11"/>
        <v>107.35</v>
      </c>
      <c r="HR21" s="128">
        <f t="shared" si="11"/>
        <v>107.37</v>
      </c>
      <c r="HS21" s="84">
        <f t="shared" si="11"/>
        <v>107</v>
      </c>
      <c r="HT21" s="84">
        <f t="shared" si="11"/>
        <v>107.35</v>
      </c>
      <c r="HU21" s="84">
        <f t="shared" si="11"/>
        <v>108.38</v>
      </c>
      <c r="HV21" s="84">
        <f t="shared" si="11"/>
        <v>107.83</v>
      </c>
      <c r="HW21" s="84">
        <f t="shared" si="11"/>
        <v>107.31</v>
      </c>
      <c r="HX21" s="84">
        <f t="shared" si="11"/>
        <v>108.13</v>
      </c>
      <c r="HY21" s="84">
        <f t="shared" si="11"/>
        <v>108.43</v>
      </c>
      <c r="HZ21" s="84">
        <f t="shared" si="11"/>
        <v>108.13</v>
      </c>
      <c r="IA21" s="84">
        <f t="shared" si="11"/>
        <v>108.03</v>
      </c>
      <c r="IB21" s="84">
        <f t="shared" si="11"/>
        <v>108.03</v>
      </c>
      <c r="IC21" s="84">
        <f t="shared" si="11"/>
        <v>108.02</v>
      </c>
      <c r="ID21" s="84">
        <f t="shared" si="11"/>
        <v>107.33</v>
      </c>
      <c r="IE21" s="84">
        <f t="shared" si="11"/>
        <v>107.71</v>
      </c>
      <c r="IF21" s="84">
        <f t="shared" si="11"/>
        <v>107.31</v>
      </c>
      <c r="IG21" s="128">
        <f t="shared" si="11"/>
        <v>107.28</v>
      </c>
      <c r="IH21" s="84">
        <f t="shared" si="11"/>
        <v>107.67</v>
      </c>
      <c r="II21" s="84">
        <f t="shared" si="11"/>
        <v>107.42</v>
      </c>
      <c r="IJ21" s="84">
        <f t="shared" si="11"/>
        <v>107.5</v>
      </c>
      <c r="IK21" s="84">
        <f t="shared" si="11"/>
        <v>107.58</v>
      </c>
      <c r="IL21" s="84">
        <f t="shared" si="11"/>
        <v>107.36</v>
      </c>
      <c r="IM21" s="84">
        <f t="shared" si="11"/>
        <v>109.92</v>
      </c>
      <c r="IN21" s="84">
        <f t="shared" si="11"/>
        <v>109.09</v>
      </c>
      <c r="IO21" s="84">
        <f t="shared" si="11"/>
        <v>107</v>
      </c>
      <c r="IP21" s="84">
        <f t="shared" si="11"/>
        <v>107.32</v>
      </c>
      <c r="IQ21" s="84">
        <f t="shared" si="11"/>
        <v>107.36</v>
      </c>
      <c r="IR21" s="84">
        <f t="shared" si="11"/>
        <v>107</v>
      </c>
      <c r="IS21" s="84">
        <f t="shared" si="11"/>
        <v>107.53</v>
      </c>
      <c r="IT21" s="84">
        <f t="shared" si="11"/>
        <v>107.85</v>
      </c>
      <c r="IU21" s="84">
        <f t="shared" si="11"/>
        <v>107.53</v>
      </c>
      <c r="IV21" s="128">
        <f t="shared" si="11"/>
        <v>108.82</v>
      </c>
    </row>
    <row r="22" spans="1:256" ht="27" hidden="1" thickTop="1">
      <c r="A22" s="18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 t="s">
        <v>819</v>
      </c>
      <c r="O22" s="85"/>
      <c r="P22" s="130"/>
      <c r="Q22" s="85"/>
      <c r="R22" s="85"/>
      <c r="S22" s="85" t="s">
        <v>819</v>
      </c>
      <c r="T22" s="85"/>
      <c r="U22" s="85" t="s">
        <v>819</v>
      </c>
      <c r="V22" s="85"/>
      <c r="W22" s="85" t="s">
        <v>819</v>
      </c>
      <c r="X22" s="85" t="s">
        <v>819</v>
      </c>
      <c r="Y22" s="85"/>
      <c r="Z22" s="85"/>
      <c r="AA22" s="85"/>
      <c r="AB22" s="85" t="s">
        <v>819</v>
      </c>
      <c r="AC22" s="85" t="s">
        <v>819</v>
      </c>
      <c r="AD22" s="85" t="s">
        <v>819</v>
      </c>
      <c r="AE22" s="130"/>
      <c r="AF22" s="85"/>
      <c r="AG22" s="130"/>
      <c r="AH22" s="85" t="s">
        <v>819</v>
      </c>
      <c r="AI22" s="85"/>
      <c r="AJ22" s="85"/>
      <c r="AK22" s="85" t="s">
        <v>819</v>
      </c>
      <c r="AL22" s="85"/>
      <c r="AM22" s="85"/>
      <c r="AN22" s="85" t="s">
        <v>819</v>
      </c>
      <c r="AO22" s="85" t="s">
        <v>819</v>
      </c>
      <c r="AP22" s="85" t="s">
        <v>819</v>
      </c>
      <c r="AQ22" s="85" t="s">
        <v>819</v>
      </c>
      <c r="AR22" s="85"/>
      <c r="AS22" s="85" t="s">
        <v>819</v>
      </c>
      <c r="AT22" s="130" t="s">
        <v>819</v>
      </c>
      <c r="AU22" s="85"/>
      <c r="AV22" s="85"/>
      <c r="AW22" s="130"/>
      <c r="AX22" s="85"/>
      <c r="AY22" s="85" t="s">
        <v>819</v>
      </c>
      <c r="AZ22" s="85" t="s">
        <v>819</v>
      </c>
      <c r="BA22" s="85" t="s">
        <v>819</v>
      </c>
      <c r="BB22" s="85" t="s">
        <v>819</v>
      </c>
      <c r="BC22" s="85" t="s">
        <v>819</v>
      </c>
      <c r="BD22" s="85" t="s">
        <v>819</v>
      </c>
      <c r="BE22" s="85"/>
      <c r="BF22" s="85" t="s">
        <v>819</v>
      </c>
      <c r="BG22" s="85" t="s">
        <v>819</v>
      </c>
      <c r="BH22" s="85"/>
      <c r="BI22" s="85"/>
      <c r="BJ22" s="85"/>
      <c r="BK22" s="85"/>
      <c r="BL22" s="85"/>
      <c r="BM22" s="130"/>
      <c r="BN22" s="85"/>
      <c r="BO22" s="85" t="s">
        <v>819</v>
      </c>
      <c r="BP22" s="85" t="s">
        <v>819</v>
      </c>
      <c r="BQ22" s="85"/>
      <c r="BR22" s="85"/>
      <c r="BS22" s="85"/>
      <c r="BT22" s="85" t="s">
        <v>819</v>
      </c>
      <c r="BU22" s="85"/>
      <c r="BV22" s="85"/>
      <c r="BW22" s="85"/>
      <c r="BX22" s="130" t="s">
        <v>819</v>
      </c>
      <c r="BY22" s="85"/>
      <c r="BZ22" s="85"/>
      <c r="CA22" s="85"/>
      <c r="CB22" s="85"/>
      <c r="CC22" s="130"/>
      <c r="CD22" s="85"/>
      <c r="CE22" s="85" t="s">
        <v>819</v>
      </c>
      <c r="CF22" s="85" t="s">
        <v>819</v>
      </c>
      <c r="CG22" s="85"/>
      <c r="CH22" s="85" t="s">
        <v>819</v>
      </c>
      <c r="CI22" s="85"/>
      <c r="CJ22" s="85"/>
      <c r="CK22" s="85" t="s">
        <v>819</v>
      </c>
      <c r="CL22" s="85"/>
      <c r="CM22" s="130" t="s">
        <v>819</v>
      </c>
      <c r="CN22" s="85" t="s">
        <v>819</v>
      </c>
      <c r="CO22" s="85" t="s">
        <v>819</v>
      </c>
      <c r="CP22" s="85"/>
      <c r="CQ22" s="85"/>
      <c r="CR22" s="85"/>
      <c r="CS22" s="130"/>
      <c r="CT22" s="85"/>
      <c r="CU22" s="85"/>
      <c r="CV22" s="85"/>
      <c r="CW22" s="85"/>
      <c r="CX22" s="85"/>
      <c r="CY22" s="85"/>
      <c r="CZ22" s="85"/>
      <c r="DA22" s="85"/>
      <c r="DB22" s="130"/>
      <c r="DC22" s="85"/>
      <c r="DD22" s="85" t="s">
        <v>819</v>
      </c>
      <c r="DE22" s="85"/>
      <c r="DF22" s="85"/>
      <c r="DG22" s="85"/>
      <c r="DH22" s="85" t="s">
        <v>819</v>
      </c>
      <c r="DI22" s="130"/>
      <c r="DJ22" s="85"/>
      <c r="DK22" s="85"/>
      <c r="DL22" s="85"/>
      <c r="DM22" s="85"/>
      <c r="DN22" s="85" t="s">
        <v>819</v>
      </c>
      <c r="DO22" s="85"/>
      <c r="DP22" s="85" t="s">
        <v>819</v>
      </c>
      <c r="DQ22" s="130"/>
      <c r="DR22" s="85" t="s">
        <v>819</v>
      </c>
      <c r="DS22" s="85"/>
      <c r="DT22" s="85" t="s">
        <v>819</v>
      </c>
      <c r="DU22" s="85"/>
      <c r="DV22" s="85" t="s">
        <v>819</v>
      </c>
      <c r="DW22" s="85"/>
      <c r="DX22" s="85"/>
      <c r="DY22" s="130"/>
      <c r="DZ22" s="85"/>
      <c r="EA22" s="85"/>
      <c r="EB22" s="85"/>
      <c r="EC22" s="85" t="s">
        <v>819</v>
      </c>
      <c r="ED22" s="85"/>
      <c r="EE22" s="85"/>
      <c r="EF22" s="130"/>
      <c r="EG22" s="85" t="s">
        <v>819</v>
      </c>
      <c r="EH22" s="85"/>
      <c r="EI22" s="85"/>
      <c r="EJ22" s="85"/>
      <c r="EK22" s="85"/>
      <c r="EL22" s="85" t="s">
        <v>819</v>
      </c>
      <c r="EM22" s="85" t="s">
        <v>819</v>
      </c>
      <c r="EN22" s="85"/>
      <c r="EO22" s="130" t="s">
        <v>819</v>
      </c>
      <c r="EP22" s="85"/>
      <c r="EQ22" s="85" t="s">
        <v>819</v>
      </c>
      <c r="ER22" s="85"/>
      <c r="ES22" s="85" t="s">
        <v>819</v>
      </c>
      <c r="ET22" s="85"/>
      <c r="EU22" s="130"/>
      <c r="EV22" s="85"/>
      <c r="EW22" s="85"/>
      <c r="EX22" s="85"/>
      <c r="EY22" s="85"/>
      <c r="EZ22" s="85" t="s">
        <v>819</v>
      </c>
      <c r="FA22" s="85" t="s">
        <v>819</v>
      </c>
      <c r="FB22" s="85"/>
      <c r="FC22" s="85"/>
      <c r="FD22" s="85"/>
      <c r="FE22" s="130" t="s">
        <v>819</v>
      </c>
      <c r="FF22" s="85"/>
      <c r="FG22" s="85" t="s">
        <v>819</v>
      </c>
      <c r="FH22" s="85" t="s">
        <v>819</v>
      </c>
      <c r="FI22" s="85" t="s">
        <v>819</v>
      </c>
      <c r="FJ22" s="130" t="s">
        <v>819</v>
      </c>
      <c r="FK22" s="85"/>
      <c r="FL22" s="85"/>
      <c r="FM22" s="85"/>
      <c r="FN22" s="85"/>
      <c r="FO22" s="85"/>
      <c r="FP22" s="85"/>
      <c r="FQ22" s="85"/>
      <c r="FR22" s="85"/>
      <c r="FS22" s="85" t="s">
        <v>819</v>
      </c>
      <c r="FT22" s="85"/>
      <c r="FU22" s="130"/>
      <c r="FV22" s="85" t="s">
        <v>819</v>
      </c>
      <c r="FW22" s="85"/>
      <c r="FX22" s="85"/>
      <c r="FY22" s="130" t="s">
        <v>819</v>
      </c>
      <c r="FZ22" s="85" t="s">
        <v>819</v>
      </c>
      <c r="GA22" s="85"/>
      <c r="GB22" s="85" t="s">
        <v>819</v>
      </c>
      <c r="GC22" s="85"/>
      <c r="GD22" s="85" t="s">
        <v>819</v>
      </c>
      <c r="GE22" s="85" t="s">
        <v>819</v>
      </c>
      <c r="GF22" s="85"/>
      <c r="GG22" s="85"/>
      <c r="GH22" s="85"/>
      <c r="GI22" s="85"/>
      <c r="GJ22" s="85"/>
      <c r="GK22" s="130" t="s">
        <v>819</v>
      </c>
      <c r="GL22" s="85" t="s">
        <v>819</v>
      </c>
      <c r="GM22" s="85"/>
      <c r="GN22" s="130"/>
      <c r="GO22" s="85"/>
      <c r="GP22" s="85"/>
      <c r="GQ22" s="85"/>
      <c r="GR22" s="85"/>
      <c r="GS22" s="85" t="s">
        <v>819</v>
      </c>
      <c r="GT22" s="85" t="s">
        <v>819</v>
      </c>
      <c r="GU22" s="85"/>
      <c r="GV22" s="85"/>
      <c r="GW22" s="85"/>
      <c r="GX22" s="85"/>
      <c r="GY22" s="85" t="s">
        <v>819</v>
      </c>
      <c r="GZ22" s="85"/>
      <c r="HA22" s="130" t="s">
        <v>819</v>
      </c>
      <c r="HB22" s="85"/>
      <c r="HC22" s="130" t="s">
        <v>819</v>
      </c>
      <c r="HD22" s="85" t="s">
        <v>819</v>
      </c>
      <c r="HE22" s="85"/>
      <c r="HF22" s="85" t="s">
        <v>819</v>
      </c>
      <c r="HG22" s="85"/>
      <c r="HH22" s="85"/>
      <c r="HI22" s="85"/>
      <c r="HJ22" s="85"/>
      <c r="HK22" s="85"/>
      <c r="HL22" s="85" t="s">
        <v>819</v>
      </c>
      <c r="HM22" s="85" t="s">
        <v>819</v>
      </c>
      <c r="HN22" s="85"/>
      <c r="HO22" s="85"/>
      <c r="HP22" s="85"/>
      <c r="HQ22" s="130"/>
      <c r="HR22" s="252"/>
      <c r="HS22" s="85" t="s">
        <v>819</v>
      </c>
      <c r="HT22" s="85"/>
      <c r="HU22" s="85"/>
      <c r="HV22" s="85"/>
      <c r="HW22" s="85" t="s">
        <v>819</v>
      </c>
      <c r="HX22" s="85"/>
      <c r="HY22" s="85"/>
      <c r="HZ22" s="85"/>
      <c r="IA22" s="85"/>
      <c r="IB22" s="85" t="s">
        <v>819</v>
      </c>
      <c r="IC22" s="85"/>
      <c r="ID22" s="85" t="s">
        <v>819</v>
      </c>
      <c r="IE22" s="85"/>
      <c r="IF22" s="85" t="s">
        <v>819</v>
      </c>
      <c r="IG22" s="130"/>
      <c r="IH22" s="85"/>
      <c r="II22" s="85"/>
      <c r="IJ22" s="85"/>
      <c r="IK22" s="85"/>
      <c r="IL22" s="85"/>
      <c r="IM22" s="85" t="s">
        <v>819</v>
      </c>
      <c r="IN22" s="85"/>
      <c r="IO22" s="85" t="s">
        <v>819</v>
      </c>
      <c r="IP22" s="85"/>
      <c r="IQ22" s="85"/>
      <c r="IR22" s="85" t="s">
        <v>819</v>
      </c>
      <c r="IS22" s="85"/>
      <c r="IT22" s="85" t="s">
        <v>819</v>
      </c>
      <c r="IU22" s="85"/>
      <c r="IV22" s="147"/>
    </row>
    <row r="23" spans="1:256" ht="27" thickTop="1">
      <c r="A23" s="187" t="s">
        <v>820</v>
      </c>
      <c r="B23" s="87">
        <f>B21</f>
        <v>107.31</v>
      </c>
      <c r="C23" s="87">
        <f aca="true" t="shared" si="12" ref="C23:BN23">C21</f>
        <v>107.82</v>
      </c>
      <c r="D23" s="87">
        <f t="shared" si="12"/>
        <v>107.92</v>
      </c>
      <c r="E23" s="87">
        <f t="shared" si="12"/>
        <v>108.27</v>
      </c>
      <c r="F23" s="87">
        <f t="shared" si="12"/>
        <v>107.87</v>
      </c>
      <c r="G23" s="87">
        <f t="shared" si="12"/>
        <v>107.7</v>
      </c>
      <c r="H23" s="87">
        <f t="shared" si="12"/>
        <v>107.31</v>
      </c>
      <c r="I23" s="87">
        <f t="shared" si="12"/>
        <v>109.03</v>
      </c>
      <c r="J23" s="87">
        <f>J19</f>
        <v>107</v>
      </c>
      <c r="K23" s="87">
        <f t="shared" si="12"/>
        <v>0</v>
      </c>
      <c r="L23" s="87">
        <f t="shared" si="12"/>
        <v>107.31</v>
      </c>
      <c r="M23" s="87">
        <f t="shared" si="12"/>
        <v>107.27</v>
      </c>
      <c r="N23" s="87">
        <f>N19</f>
        <v>107</v>
      </c>
      <c r="O23" s="87">
        <f t="shared" si="12"/>
        <v>107.42</v>
      </c>
      <c r="P23" s="127">
        <f t="shared" si="12"/>
        <v>0</v>
      </c>
      <c r="Q23" s="87">
        <f t="shared" si="12"/>
        <v>107.37</v>
      </c>
      <c r="R23" s="87">
        <f t="shared" si="12"/>
        <v>107.27</v>
      </c>
      <c r="S23" s="87">
        <f>S19</f>
        <v>107</v>
      </c>
      <c r="T23" s="87">
        <f t="shared" si="12"/>
        <v>107.27</v>
      </c>
      <c r="U23" s="87">
        <f>U19</f>
        <v>107</v>
      </c>
      <c r="V23" s="87">
        <f t="shared" si="12"/>
        <v>107.41</v>
      </c>
      <c r="W23" s="87">
        <f>W19</f>
        <v>107</v>
      </c>
      <c r="X23" s="87">
        <f>X19</f>
        <v>107</v>
      </c>
      <c r="Y23" s="87">
        <f t="shared" si="12"/>
        <v>0</v>
      </c>
      <c r="Z23" s="87">
        <f t="shared" si="12"/>
        <v>107.77</v>
      </c>
      <c r="AA23" s="87">
        <f t="shared" si="12"/>
        <v>107.87</v>
      </c>
      <c r="AB23" s="87">
        <f>AB19</f>
        <v>107</v>
      </c>
      <c r="AC23" s="87">
        <f>AC19</f>
        <v>107</v>
      </c>
      <c r="AD23" s="87">
        <f>AD19</f>
        <v>107</v>
      </c>
      <c r="AE23" s="127">
        <f t="shared" si="12"/>
        <v>109.24</v>
      </c>
      <c r="AF23" s="87">
        <f t="shared" si="12"/>
        <v>108</v>
      </c>
      <c r="AG23" s="87">
        <f t="shared" si="12"/>
        <v>107.5</v>
      </c>
      <c r="AH23" s="87">
        <f>AH19</f>
        <v>107</v>
      </c>
      <c r="AI23" s="87">
        <f t="shared" si="12"/>
        <v>107.35</v>
      </c>
      <c r="AJ23" s="87">
        <f t="shared" si="12"/>
        <v>107.27</v>
      </c>
      <c r="AK23" s="87">
        <f>AK19</f>
        <v>107</v>
      </c>
      <c r="AL23" s="87">
        <f t="shared" si="12"/>
        <v>107.56</v>
      </c>
      <c r="AM23" s="87">
        <f t="shared" si="12"/>
        <v>107.27</v>
      </c>
      <c r="AN23" s="87">
        <f>AN19</f>
        <v>107</v>
      </c>
      <c r="AO23" s="87">
        <f>AO19</f>
        <v>107</v>
      </c>
      <c r="AP23" s="87">
        <f>AP19</f>
        <v>107</v>
      </c>
      <c r="AQ23" s="87">
        <f>AQ19</f>
        <v>107</v>
      </c>
      <c r="AR23" s="87">
        <f t="shared" si="12"/>
        <v>107.27</v>
      </c>
      <c r="AS23" s="87">
        <f>AS19</f>
        <v>107</v>
      </c>
      <c r="AT23" s="127">
        <f>AT19</f>
        <v>107</v>
      </c>
      <c r="AU23" s="87">
        <f t="shared" si="12"/>
        <v>107.78</v>
      </c>
      <c r="AV23" s="87">
        <f t="shared" si="12"/>
        <v>107.87</v>
      </c>
      <c r="AW23" s="87">
        <f t="shared" si="12"/>
        <v>107.87</v>
      </c>
      <c r="AX23" s="87">
        <f t="shared" si="12"/>
        <v>107.83</v>
      </c>
      <c r="AY23" s="87">
        <f>AY19</f>
        <v>107</v>
      </c>
      <c r="AZ23" s="87">
        <f>AZ19</f>
        <v>107</v>
      </c>
      <c r="BA23" s="87">
        <f>BA21-BA20</f>
        <v>107</v>
      </c>
      <c r="BB23" s="87">
        <f>BB19</f>
        <v>107</v>
      </c>
      <c r="BC23" s="87">
        <f>BC19</f>
        <v>107</v>
      </c>
      <c r="BD23" s="87">
        <f>BD19</f>
        <v>107</v>
      </c>
      <c r="BE23" s="87">
        <f t="shared" si="12"/>
        <v>107.83</v>
      </c>
      <c r="BF23" s="87">
        <f>BF19</f>
        <v>107</v>
      </c>
      <c r="BG23" s="87">
        <f>BG19</f>
        <v>107</v>
      </c>
      <c r="BH23" s="87">
        <f t="shared" si="12"/>
        <v>107.27</v>
      </c>
      <c r="BI23" s="87">
        <f t="shared" si="12"/>
        <v>107.31</v>
      </c>
      <c r="BJ23" s="87">
        <f t="shared" si="12"/>
        <v>107.49</v>
      </c>
      <c r="BK23" s="87">
        <f t="shared" si="12"/>
        <v>107.41</v>
      </c>
      <c r="BL23" s="87">
        <f t="shared" si="12"/>
        <v>107.31</v>
      </c>
      <c r="BM23" s="87">
        <f t="shared" si="12"/>
        <v>107.35</v>
      </c>
      <c r="BN23" s="87">
        <f t="shared" si="12"/>
        <v>107.64</v>
      </c>
      <c r="BO23" s="87">
        <f>BO19</f>
        <v>107</v>
      </c>
      <c r="BP23" s="87">
        <f>BP19</f>
        <v>107</v>
      </c>
      <c r="BQ23" s="87">
        <f aca="true" t="shared" si="13" ref="BQ23:EB23">BQ21</f>
        <v>107.32</v>
      </c>
      <c r="BR23" s="87">
        <f t="shared" si="13"/>
        <v>107.82</v>
      </c>
      <c r="BS23" s="87">
        <f t="shared" si="13"/>
        <v>107.46</v>
      </c>
      <c r="BT23" s="87">
        <f>BT19</f>
        <v>107</v>
      </c>
      <c r="BU23" s="87">
        <f t="shared" si="13"/>
        <v>107.36</v>
      </c>
      <c r="BV23" s="87">
        <f t="shared" si="13"/>
        <v>107.66</v>
      </c>
      <c r="BW23" s="87">
        <f t="shared" si="13"/>
        <v>107.31</v>
      </c>
      <c r="BX23" s="127">
        <f>BX19</f>
        <v>107</v>
      </c>
      <c r="BY23" s="87">
        <f t="shared" si="13"/>
        <v>107.31</v>
      </c>
      <c r="BZ23" s="87">
        <f t="shared" si="13"/>
        <v>107.5</v>
      </c>
      <c r="CA23" s="87">
        <f t="shared" si="13"/>
        <v>107.4</v>
      </c>
      <c r="CB23" s="87">
        <f t="shared" si="13"/>
        <v>107.38</v>
      </c>
      <c r="CC23" s="87">
        <f t="shared" si="13"/>
        <v>107.5</v>
      </c>
      <c r="CD23" s="87">
        <f t="shared" si="13"/>
        <v>107.27</v>
      </c>
      <c r="CE23" s="87">
        <f>CE19</f>
        <v>107</v>
      </c>
      <c r="CF23" s="87">
        <f>CF19</f>
        <v>107</v>
      </c>
      <c r="CG23" s="87">
        <f t="shared" si="13"/>
        <v>107.4</v>
      </c>
      <c r="CH23" s="87">
        <f>CH19</f>
        <v>107</v>
      </c>
      <c r="CI23" s="87">
        <f t="shared" si="13"/>
        <v>107.29</v>
      </c>
      <c r="CJ23" s="87">
        <f t="shared" si="13"/>
        <v>107.31</v>
      </c>
      <c r="CK23" s="87">
        <f>CK19</f>
        <v>107</v>
      </c>
      <c r="CL23" s="87">
        <f t="shared" si="13"/>
        <v>107.27</v>
      </c>
      <c r="CM23" s="127">
        <f>CM19</f>
        <v>107</v>
      </c>
      <c r="CN23" s="87">
        <f>CN19</f>
        <v>107</v>
      </c>
      <c r="CO23" s="87">
        <f>CO19</f>
        <v>107</v>
      </c>
      <c r="CP23" s="87">
        <f t="shared" si="13"/>
        <v>107.27</v>
      </c>
      <c r="CQ23" s="87">
        <f t="shared" si="13"/>
        <v>107.68</v>
      </c>
      <c r="CR23" s="87">
        <f t="shared" si="13"/>
        <v>107.6</v>
      </c>
      <c r="CS23" s="87">
        <f t="shared" si="13"/>
        <v>107.27</v>
      </c>
      <c r="CT23" s="87">
        <f t="shared" si="13"/>
        <v>107.77</v>
      </c>
      <c r="CU23" s="87">
        <f t="shared" si="13"/>
        <v>107.53</v>
      </c>
      <c r="CV23" s="87">
        <f t="shared" si="13"/>
        <v>107.47</v>
      </c>
      <c r="CW23" s="87">
        <f t="shared" si="13"/>
        <v>107.27</v>
      </c>
      <c r="CX23" s="87">
        <f t="shared" si="13"/>
        <v>107.27</v>
      </c>
      <c r="CY23" s="87">
        <f t="shared" si="13"/>
        <v>107.27</v>
      </c>
      <c r="CZ23" s="87">
        <f t="shared" si="13"/>
        <v>107.53</v>
      </c>
      <c r="DA23" s="87">
        <f t="shared" si="13"/>
        <v>107.32</v>
      </c>
      <c r="DB23" s="127">
        <f t="shared" si="13"/>
        <v>107.4</v>
      </c>
      <c r="DC23" s="87">
        <f t="shared" si="13"/>
        <v>107.47</v>
      </c>
      <c r="DD23" s="87">
        <f>DD19</f>
        <v>107</v>
      </c>
      <c r="DE23" s="87">
        <f t="shared" si="13"/>
        <v>107.31</v>
      </c>
      <c r="DF23" s="87">
        <f t="shared" si="13"/>
        <v>107.31</v>
      </c>
      <c r="DG23" s="87">
        <f t="shared" si="13"/>
        <v>107.65</v>
      </c>
      <c r="DH23" s="87">
        <f>DH19</f>
        <v>107</v>
      </c>
      <c r="DI23" s="87">
        <f t="shared" si="13"/>
        <v>107.82</v>
      </c>
      <c r="DJ23" s="87">
        <f t="shared" si="13"/>
        <v>107.46</v>
      </c>
      <c r="DK23" s="87">
        <f t="shared" si="13"/>
        <v>108.01</v>
      </c>
      <c r="DL23" s="87">
        <f t="shared" si="13"/>
        <v>108.42</v>
      </c>
      <c r="DM23" s="87">
        <f t="shared" si="13"/>
        <v>107.38</v>
      </c>
      <c r="DN23" s="87">
        <f>DN19</f>
        <v>107</v>
      </c>
      <c r="DO23" s="87">
        <f t="shared" si="13"/>
        <v>108.37</v>
      </c>
      <c r="DP23" s="87">
        <f>DP19</f>
        <v>107</v>
      </c>
      <c r="DQ23" s="127">
        <f t="shared" si="13"/>
        <v>107.76</v>
      </c>
      <c r="DR23" s="87">
        <f>DR19</f>
        <v>107</v>
      </c>
      <c r="DS23" s="87">
        <f t="shared" si="13"/>
        <v>107.31</v>
      </c>
      <c r="DT23" s="87">
        <f>DT19</f>
        <v>107</v>
      </c>
      <c r="DU23" s="87">
        <f t="shared" si="13"/>
        <v>107.87</v>
      </c>
      <c r="DV23" s="87">
        <f>DV19</f>
        <v>107</v>
      </c>
      <c r="DW23" s="87">
        <f t="shared" si="13"/>
        <v>107.63</v>
      </c>
      <c r="DX23" s="87">
        <f t="shared" si="13"/>
        <v>107.35</v>
      </c>
      <c r="DY23" s="87">
        <f t="shared" si="13"/>
        <v>107.28</v>
      </c>
      <c r="DZ23" s="87">
        <f t="shared" si="13"/>
        <v>107.27</v>
      </c>
      <c r="EA23" s="87">
        <f t="shared" si="13"/>
        <v>107.31</v>
      </c>
      <c r="EB23" s="87">
        <f t="shared" si="13"/>
        <v>107.27</v>
      </c>
      <c r="EC23" s="87">
        <f>EC19</f>
        <v>107</v>
      </c>
      <c r="ED23" s="87">
        <f aca="true" t="shared" si="14" ref="ED23:GJ23">ED21</f>
        <v>108.07</v>
      </c>
      <c r="EE23" s="87">
        <f t="shared" si="14"/>
        <v>107.28</v>
      </c>
      <c r="EF23" s="127">
        <f t="shared" si="14"/>
        <v>107.58</v>
      </c>
      <c r="EG23" s="87">
        <f>EG19</f>
        <v>107</v>
      </c>
      <c r="EH23" s="87">
        <f t="shared" si="14"/>
        <v>107.49</v>
      </c>
      <c r="EI23" s="87">
        <f t="shared" si="14"/>
        <v>107.41</v>
      </c>
      <c r="EJ23" s="87">
        <f t="shared" si="14"/>
        <v>107.39999999999999</v>
      </c>
      <c r="EK23" s="87">
        <f t="shared" si="14"/>
        <v>107.51</v>
      </c>
      <c r="EL23" s="87">
        <f>EL19</f>
        <v>107</v>
      </c>
      <c r="EM23" s="87">
        <f>EM21-EM20</f>
        <v>107</v>
      </c>
      <c r="EN23" s="87">
        <f t="shared" si="14"/>
        <v>107.27</v>
      </c>
      <c r="EO23" s="87">
        <f>EO19</f>
        <v>107</v>
      </c>
      <c r="EP23" s="87">
        <f t="shared" si="14"/>
        <v>107.58</v>
      </c>
      <c r="EQ23" s="87">
        <f>EQ19</f>
        <v>107</v>
      </c>
      <c r="ER23" s="87">
        <f t="shared" si="14"/>
        <v>109.58</v>
      </c>
      <c r="ES23" s="87">
        <f>ES21-ES20</f>
        <v>107</v>
      </c>
      <c r="ET23" s="87">
        <f t="shared" si="14"/>
        <v>107.7</v>
      </c>
      <c r="EU23" s="127">
        <f t="shared" si="14"/>
        <v>107.28</v>
      </c>
      <c r="EV23" s="87">
        <f t="shared" si="14"/>
        <v>107.98</v>
      </c>
      <c r="EW23" s="87">
        <f t="shared" si="14"/>
        <v>107.27</v>
      </c>
      <c r="EX23" s="87">
        <f t="shared" si="14"/>
        <v>107.72</v>
      </c>
      <c r="EY23" s="87">
        <f t="shared" si="14"/>
        <v>107.77</v>
      </c>
      <c r="EZ23" s="87">
        <f>EZ19</f>
        <v>107</v>
      </c>
      <c r="FA23" s="87">
        <f>FA19</f>
        <v>107</v>
      </c>
      <c r="FB23" s="87">
        <f t="shared" si="14"/>
        <v>107.34</v>
      </c>
      <c r="FC23" s="87">
        <f t="shared" si="14"/>
        <v>107.27</v>
      </c>
      <c r="FD23" s="87">
        <f t="shared" si="14"/>
        <v>107.28</v>
      </c>
      <c r="FE23" s="87">
        <f>FE19</f>
        <v>107</v>
      </c>
      <c r="FF23" s="87">
        <f t="shared" si="14"/>
        <v>107.38</v>
      </c>
      <c r="FG23" s="87">
        <f>FG19</f>
        <v>107</v>
      </c>
      <c r="FH23" s="87">
        <f>FH19</f>
        <v>107</v>
      </c>
      <c r="FI23" s="87">
        <f>FI19</f>
        <v>107</v>
      </c>
      <c r="FJ23" s="127">
        <f>FJ19</f>
        <v>107</v>
      </c>
      <c r="FK23" s="87">
        <f t="shared" si="14"/>
        <v>107.72</v>
      </c>
      <c r="FL23" s="87">
        <f t="shared" si="14"/>
        <v>107.58</v>
      </c>
      <c r="FM23" s="87">
        <f t="shared" si="14"/>
        <v>107.46</v>
      </c>
      <c r="FN23" s="87">
        <f t="shared" si="14"/>
        <v>108.42</v>
      </c>
      <c r="FO23" s="87">
        <f t="shared" si="14"/>
        <v>107.27</v>
      </c>
      <c r="FP23" s="87">
        <f t="shared" si="14"/>
        <v>107.81</v>
      </c>
      <c r="FQ23" s="87">
        <f t="shared" si="14"/>
        <v>109.35</v>
      </c>
      <c r="FR23" s="87">
        <f t="shared" si="14"/>
        <v>109.55</v>
      </c>
      <c r="FS23" s="87">
        <f>FS19</f>
        <v>107</v>
      </c>
      <c r="FT23" s="87">
        <f t="shared" si="14"/>
        <v>107.58</v>
      </c>
      <c r="FU23" s="87">
        <f t="shared" si="14"/>
        <v>107.65</v>
      </c>
      <c r="FV23" s="87">
        <f>FV19</f>
        <v>107</v>
      </c>
      <c r="FW23" s="87">
        <f t="shared" si="14"/>
        <v>107.48</v>
      </c>
      <c r="FX23" s="87">
        <f t="shared" si="14"/>
        <v>107.27</v>
      </c>
      <c r="FY23" s="127">
        <f>FY19</f>
        <v>107</v>
      </c>
      <c r="FZ23" s="87">
        <f>FZ21-FZ20</f>
        <v>107</v>
      </c>
      <c r="GA23" s="87">
        <f t="shared" si="14"/>
        <v>107.61</v>
      </c>
      <c r="GB23" s="87">
        <f>GB19</f>
        <v>107</v>
      </c>
      <c r="GC23" s="87">
        <f t="shared" si="14"/>
        <v>107.5</v>
      </c>
      <c r="GD23" s="87">
        <f>GD21-GD20</f>
        <v>107</v>
      </c>
      <c r="GE23" s="87">
        <f>GE21-GE20</f>
        <v>107</v>
      </c>
      <c r="GF23" s="87">
        <f t="shared" si="14"/>
        <v>107.36</v>
      </c>
      <c r="GG23" s="87">
        <f t="shared" si="14"/>
        <v>107.27</v>
      </c>
      <c r="GH23" s="87">
        <f t="shared" si="14"/>
        <v>107.24</v>
      </c>
      <c r="GI23" s="87">
        <f t="shared" si="14"/>
        <v>107.27</v>
      </c>
      <c r="GJ23" s="87">
        <f t="shared" si="14"/>
        <v>107.56</v>
      </c>
      <c r="GK23" s="87">
        <f>GK19</f>
        <v>107</v>
      </c>
      <c r="GL23" s="87">
        <f>GL21-GL20</f>
        <v>107</v>
      </c>
      <c r="GM23" s="87">
        <f aca="true" t="shared" si="15" ref="GM23:IV23">GM21</f>
        <v>107.97</v>
      </c>
      <c r="GN23" s="127">
        <f t="shared" si="15"/>
        <v>107.82</v>
      </c>
      <c r="GO23" s="87">
        <f t="shared" si="15"/>
        <v>107.49</v>
      </c>
      <c r="GP23" s="87">
        <f t="shared" si="15"/>
        <v>107.69</v>
      </c>
      <c r="GQ23" s="87">
        <f t="shared" si="15"/>
        <v>107.87</v>
      </c>
      <c r="GR23" s="87">
        <f t="shared" si="15"/>
        <v>107.82</v>
      </c>
      <c r="GS23" s="87">
        <f>GS19</f>
        <v>107</v>
      </c>
      <c r="GT23" s="87">
        <f>GT19</f>
        <v>107</v>
      </c>
      <c r="GU23" s="87">
        <f t="shared" si="15"/>
        <v>107.44</v>
      </c>
      <c r="GV23" s="87">
        <f t="shared" si="15"/>
        <v>107.56</v>
      </c>
      <c r="GW23" s="87">
        <f t="shared" si="15"/>
        <v>107.35</v>
      </c>
      <c r="GX23" s="87">
        <f t="shared" si="15"/>
        <v>107.27</v>
      </c>
      <c r="GY23" s="87">
        <f>GY19</f>
        <v>107</v>
      </c>
      <c r="GZ23" s="87">
        <f t="shared" si="15"/>
        <v>107.61</v>
      </c>
      <c r="HA23" s="87">
        <f>HA19</f>
        <v>107</v>
      </c>
      <c r="HB23" s="87">
        <f t="shared" si="15"/>
        <v>108.45</v>
      </c>
      <c r="HC23" s="127">
        <f>HC21-HC20</f>
        <v>107</v>
      </c>
      <c r="HD23" s="87">
        <f>HD19</f>
        <v>107</v>
      </c>
      <c r="HE23" s="87">
        <f t="shared" si="15"/>
        <v>107.3</v>
      </c>
      <c r="HF23" s="87">
        <f>HF19</f>
        <v>107</v>
      </c>
      <c r="HG23" s="87">
        <f t="shared" si="15"/>
        <v>107.85</v>
      </c>
      <c r="HH23" s="87">
        <f t="shared" si="15"/>
        <v>107.37</v>
      </c>
      <c r="HI23" s="87">
        <f t="shared" si="15"/>
        <v>107.31</v>
      </c>
      <c r="HJ23" s="87">
        <f t="shared" si="15"/>
        <v>107.83</v>
      </c>
      <c r="HK23" s="87">
        <f t="shared" si="15"/>
        <v>107.35</v>
      </c>
      <c r="HL23" s="87">
        <f t="shared" si="15"/>
        <v>107.87</v>
      </c>
      <c r="HM23" s="87">
        <f>HM19</f>
        <v>107</v>
      </c>
      <c r="HN23" s="87">
        <f t="shared" si="15"/>
        <v>107.51</v>
      </c>
      <c r="HO23" s="87">
        <f t="shared" si="15"/>
        <v>107.41</v>
      </c>
      <c r="HP23" s="87">
        <f t="shared" si="15"/>
        <v>107.35</v>
      </c>
      <c r="HQ23" s="87">
        <f t="shared" si="15"/>
        <v>107.35</v>
      </c>
      <c r="HR23" s="127">
        <f t="shared" si="15"/>
        <v>107.37</v>
      </c>
      <c r="HS23" s="87">
        <f>HS19</f>
        <v>107</v>
      </c>
      <c r="HT23" s="87">
        <f t="shared" si="15"/>
        <v>107.35</v>
      </c>
      <c r="HU23" s="87">
        <f t="shared" si="15"/>
        <v>108.38</v>
      </c>
      <c r="HV23" s="87">
        <f t="shared" si="15"/>
        <v>107.83</v>
      </c>
      <c r="HW23" s="87">
        <f>HW19</f>
        <v>107</v>
      </c>
      <c r="HX23" s="87">
        <f t="shared" si="15"/>
        <v>108.13</v>
      </c>
      <c r="HY23" s="87">
        <f t="shared" si="15"/>
        <v>108.43</v>
      </c>
      <c r="HZ23" s="87">
        <f t="shared" si="15"/>
        <v>108.13</v>
      </c>
      <c r="IA23" s="87">
        <f t="shared" si="15"/>
        <v>108.03</v>
      </c>
      <c r="IB23" s="87">
        <f>IB19</f>
        <v>107</v>
      </c>
      <c r="IC23" s="87">
        <f t="shared" si="15"/>
        <v>108.02</v>
      </c>
      <c r="ID23" s="87">
        <f>ID19</f>
        <v>107</v>
      </c>
      <c r="IE23" s="87">
        <f t="shared" si="15"/>
        <v>107.71</v>
      </c>
      <c r="IF23" s="87">
        <f>IF19</f>
        <v>107</v>
      </c>
      <c r="IG23" s="127">
        <f t="shared" si="15"/>
        <v>107.28</v>
      </c>
      <c r="IH23" s="87">
        <f t="shared" si="15"/>
        <v>107.67</v>
      </c>
      <c r="II23" s="87">
        <f t="shared" si="15"/>
        <v>107.42</v>
      </c>
      <c r="IJ23" s="87">
        <f t="shared" si="15"/>
        <v>107.5</v>
      </c>
      <c r="IK23" s="87">
        <f t="shared" si="15"/>
        <v>107.58</v>
      </c>
      <c r="IL23" s="87">
        <f t="shared" si="15"/>
        <v>107.36</v>
      </c>
      <c r="IM23" s="87">
        <f>IM19</f>
        <v>107</v>
      </c>
      <c r="IN23" s="87">
        <f t="shared" si="15"/>
        <v>109.09</v>
      </c>
      <c r="IO23" s="87">
        <f>IO21-IO20</f>
        <v>107</v>
      </c>
      <c r="IP23" s="87">
        <f t="shared" si="15"/>
        <v>107.32</v>
      </c>
      <c r="IQ23" s="87">
        <f t="shared" si="15"/>
        <v>107.36</v>
      </c>
      <c r="IR23" s="87">
        <f>IR21-IR20</f>
        <v>107</v>
      </c>
      <c r="IS23" s="87">
        <f t="shared" si="15"/>
        <v>107.53</v>
      </c>
      <c r="IT23" s="87">
        <f>IT19</f>
        <v>107</v>
      </c>
      <c r="IU23" s="87">
        <f t="shared" si="15"/>
        <v>107.53</v>
      </c>
      <c r="IV23" s="127">
        <f t="shared" si="15"/>
        <v>108.82</v>
      </c>
    </row>
    <row r="24" spans="1:256" ht="26.25">
      <c r="A24" s="188" t="s">
        <v>821</v>
      </c>
      <c r="B24" s="88">
        <v>-2.2</v>
      </c>
      <c r="C24" s="89">
        <v>-2.2</v>
      </c>
      <c r="D24" s="89">
        <v>-2.2</v>
      </c>
      <c r="E24" s="89">
        <v>-2.2</v>
      </c>
      <c r="F24" s="89">
        <v>-2.2</v>
      </c>
      <c r="G24" s="89">
        <v>-2.2</v>
      </c>
      <c r="H24" s="89">
        <v>-2.2</v>
      </c>
      <c r="I24" s="89">
        <v>-2.2</v>
      </c>
      <c r="J24" s="89">
        <v>-2.2</v>
      </c>
      <c r="K24" s="89">
        <v>0</v>
      </c>
      <c r="L24" s="89">
        <v>-2.2</v>
      </c>
      <c r="M24" s="89">
        <v>-2.2</v>
      </c>
      <c r="N24" s="89">
        <v>-2.2</v>
      </c>
      <c r="O24" s="89">
        <v>-2.2</v>
      </c>
      <c r="P24" s="131">
        <v>0</v>
      </c>
      <c r="Q24" s="89">
        <v>-2.2</v>
      </c>
      <c r="R24" s="89">
        <v>-2.2</v>
      </c>
      <c r="S24" s="89">
        <v>-2.2</v>
      </c>
      <c r="T24" s="89">
        <v>-2.2</v>
      </c>
      <c r="U24" s="89">
        <v>-2.2</v>
      </c>
      <c r="V24" s="89">
        <v>-2.2</v>
      </c>
      <c r="W24" s="89">
        <v>-2.2</v>
      </c>
      <c r="X24" s="89">
        <v>-2.2</v>
      </c>
      <c r="Y24" s="89">
        <v>0</v>
      </c>
      <c r="Z24" s="89">
        <v>-2.2</v>
      </c>
      <c r="AA24" s="89">
        <v>-2.2</v>
      </c>
      <c r="AB24" s="89">
        <v>-2.2</v>
      </c>
      <c r="AC24" s="89">
        <v>-2.2</v>
      </c>
      <c r="AD24" s="89">
        <v>-2.2</v>
      </c>
      <c r="AE24" s="131">
        <v>-2.2</v>
      </c>
      <c r="AF24" s="89">
        <v>-2.2</v>
      </c>
      <c r="AG24" s="89">
        <v>-2.2</v>
      </c>
      <c r="AH24" s="89">
        <v>-2.2</v>
      </c>
      <c r="AI24" s="89">
        <v>-2.2</v>
      </c>
      <c r="AJ24" s="89">
        <v>-2.2</v>
      </c>
      <c r="AK24" s="89">
        <v>-2.2</v>
      </c>
      <c r="AL24" s="89">
        <v>-2.2</v>
      </c>
      <c r="AM24" s="89">
        <v>-2.2</v>
      </c>
      <c r="AN24" s="89">
        <v>-2.2</v>
      </c>
      <c r="AO24" s="89">
        <v>-2.2</v>
      </c>
      <c r="AP24" s="89">
        <v>-2.2</v>
      </c>
      <c r="AQ24" s="89">
        <v>-2.2</v>
      </c>
      <c r="AR24" s="89">
        <v>-2.2</v>
      </c>
      <c r="AS24" s="89">
        <v>-2.2</v>
      </c>
      <c r="AT24" s="131">
        <v>-2.2</v>
      </c>
      <c r="AU24" s="89">
        <v>-2.2</v>
      </c>
      <c r="AV24" s="89">
        <v>-2.2</v>
      </c>
      <c r="AW24" s="89">
        <v>-2.2</v>
      </c>
      <c r="AX24" s="89">
        <v>-2.2</v>
      </c>
      <c r="AY24" s="89">
        <v>-2.2</v>
      </c>
      <c r="AZ24" s="89">
        <v>-2.2</v>
      </c>
      <c r="BA24" s="89">
        <v>-2.2</v>
      </c>
      <c r="BB24" s="89">
        <v>-2.2</v>
      </c>
      <c r="BC24" s="89">
        <v>-2.2</v>
      </c>
      <c r="BD24" s="89">
        <v>-2.2</v>
      </c>
      <c r="BE24" s="89">
        <v>-2.2</v>
      </c>
      <c r="BF24" s="89">
        <v>-2.2</v>
      </c>
      <c r="BG24" s="89">
        <v>-2.2</v>
      </c>
      <c r="BH24" s="89">
        <v>-2.2</v>
      </c>
      <c r="BI24" s="89">
        <v>-2.2</v>
      </c>
      <c r="BJ24" s="89">
        <v>-2.2</v>
      </c>
      <c r="BK24" s="89">
        <v>-2.2</v>
      </c>
      <c r="BL24" s="89">
        <v>-2.2</v>
      </c>
      <c r="BM24" s="89">
        <v>-2.2</v>
      </c>
      <c r="BN24" s="89">
        <v>-2.2</v>
      </c>
      <c r="BO24" s="89">
        <v>-2.2</v>
      </c>
      <c r="BP24" s="89">
        <v>-2.2</v>
      </c>
      <c r="BQ24" s="89">
        <v>-2.2</v>
      </c>
      <c r="BR24" s="89">
        <v>-2.2</v>
      </c>
      <c r="BS24" s="89">
        <v>-2.2</v>
      </c>
      <c r="BT24" s="89">
        <v>-2.2</v>
      </c>
      <c r="BU24" s="89">
        <v>-2.2</v>
      </c>
      <c r="BV24" s="89">
        <v>-2.2</v>
      </c>
      <c r="BW24" s="89">
        <v>-2.2</v>
      </c>
      <c r="BX24" s="131">
        <v>-2.2</v>
      </c>
      <c r="BY24" s="89">
        <v>-2.2</v>
      </c>
      <c r="BZ24" s="89">
        <v>-2.2</v>
      </c>
      <c r="CA24" s="89">
        <v>-2.2</v>
      </c>
      <c r="CB24" s="89">
        <v>-2.2</v>
      </c>
      <c r="CC24" s="89">
        <v>-2.2</v>
      </c>
      <c r="CD24" s="89">
        <v>0</v>
      </c>
      <c r="CE24" s="88">
        <v>-1.3</v>
      </c>
      <c r="CF24" s="89">
        <v>-2.2</v>
      </c>
      <c r="CG24" s="89">
        <v>-2.2</v>
      </c>
      <c r="CH24" s="89">
        <v>-2.2</v>
      </c>
      <c r="CI24" s="89">
        <v>-2.2</v>
      </c>
      <c r="CJ24" s="89">
        <v>-2.2</v>
      </c>
      <c r="CK24" s="89">
        <v>-2.2</v>
      </c>
      <c r="CL24" s="89">
        <v>-2.2</v>
      </c>
      <c r="CM24" s="131">
        <v>-2.2</v>
      </c>
      <c r="CN24" s="89">
        <v>-2.2</v>
      </c>
      <c r="CO24" s="89">
        <v>-2.2</v>
      </c>
      <c r="CP24" s="89">
        <v>-2.2</v>
      </c>
      <c r="CQ24" s="89">
        <v>-2.2</v>
      </c>
      <c r="CR24" s="89">
        <v>-2.2</v>
      </c>
      <c r="CS24" s="89">
        <v>-2.2</v>
      </c>
      <c r="CT24" s="89">
        <v>-2.2</v>
      </c>
      <c r="CU24" s="89">
        <v>-2.2</v>
      </c>
      <c r="CV24" s="89">
        <v>-2.2</v>
      </c>
      <c r="CW24" s="89">
        <v>-2.2</v>
      </c>
      <c r="CX24" s="89">
        <v>-2.2</v>
      </c>
      <c r="CY24" s="89">
        <v>-2.2</v>
      </c>
      <c r="CZ24" s="89">
        <v>-2.2</v>
      </c>
      <c r="DA24" s="89">
        <v>-2.2</v>
      </c>
      <c r="DB24" s="131">
        <v>-2.2</v>
      </c>
      <c r="DC24" s="89">
        <v>-2.2</v>
      </c>
      <c r="DD24" s="89">
        <v>-2.2</v>
      </c>
      <c r="DE24" s="89">
        <v>-2.2</v>
      </c>
      <c r="DF24" s="89">
        <v>-2.2</v>
      </c>
      <c r="DG24" s="89">
        <v>-2.2</v>
      </c>
      <c r="DH24" s="89">
        <v>-2.2</v>
      </c>
      <c r="DI24" s="89">
        <v>-2.2</v>
      </c>
      <c r="DJ24" s="89">
        <v>-2.2</v>
      </c>
      <c r="DK24" s="89">
        <v>-2.2</v>
      </c>
      <c r="DL24" s="89">
        <v>-2.2</v>
      </c>
      <c r="DM24" s="89">
        <v>-2.2</v>
      </c>
      <c r="DN24" s="89">
        <v>-2.2</v>
      </c>
      <c r="DO24" s="89">
        <v>-2.2</v>
      </c>
      <c r="DP24" s="89">
        <v>-2.2</v>
      </c>
      <c r="DQ24" s="131">
        <v>-2.2</v>
      </c>
      <c r="DR24" s="89">
        <v>-2.2</v>
      </c>
      <c r="DS24" s="89">
        <v>-2.2</v>
      </c>
      <c r="DT24" s="89">
        <v>-2.2</v>
      </c>
      <c r="DU24" s="89">
        <v>-2.2</v>
      </c>
      <c r="DV24" s="89">
        <v>-2.2</v>
      </c>
      <c r="DW24" s="89">
        <v>-2.2</v>
      </c>
      <c r="DX24" s="89">
        <v>-2.2</v>
      </c>
      <c r="DY24" s="89">
        <v>-2.2</v>
      </c>
      <c r="DZ24" s="89">
        <v>-2.2</v>
      </c>
      <c r="EA24" s="89">
        <v>-2.2</v>
      </c>
      <c r="EB24" s="89">
        <v>-2.2</v>
      </c>
      <c r="EC24" s="89">
        <v>-2.2</v>
      </c>
      <c r="ED24" s="89">
        <v>-2.2</v>
      </c>
      <c r="EE24" s="89">
        <v>-2.2</v>
      </c>
      <c r="EF24" s="131">
        <v>-2.2</v>
      </c>
      <c r="EG24" s="89">
        <v>-2.2</v>
      </c>
      <c r="EH24" s="89">
        <v>-2.2</v>
      </c>
      <c r="EI24" s="89">
        <v>-2.2</v>
      </c>
      <c r="EJ24" s="89"/>
      <c r="EK24" s="89">
        <v>-2.2</v>
      </c>
      <c r="EL24" s="89">
        <v>-2.2</v>
      </c>
      <c r="EM24" s="89">
        <v>-2.2</v>
      </c>
      <c r="EN24" s="89">
        <v>-2.2</v>
      </c>
      <c r="EO24" s="89">
        <v>-2.2</v>
      </c>
      <c r="EP24" s="89">
        <v>-2.2</v>
      </c>
      <c r="EQ24" s="89">
        <v>-2.2</v>
      </c>
      <c r="ER24" s="90">
        <v>-2.2</v>
      </c>
      <c r="ES24" s="90">
        <v>-2.2</v>
      </c>
      <c r="ET24" s="89">
        <v>-2.2</v>
      </c>
      <c r="EU24" s="131">
        <v>-2.2</v>
      </c>
      <c r="EV24" s="89">
        <v>-2.2</v>
      </c>
      <c r="EW24" s="89">
        <v>-2.2</v>
      </c>
      <c r="EX24" s="89">
        <v>-2.2</v>
      </c>
      <c r="EY24" s="89">
        <v>-2.2</v>
      </c>
      <c r="EZ24" s="89">
        <v>-2.2</v>
      </c>
      <c r="FA24" s="89">
        <v>-2.2</v>
      </c>
      <c r="FB24" s="89">
        <v>-2.2</v>
      </c>
      <c r="FC24" s="89">
        <v>-2.2</v>
      </c>
      <c r="FD24" s="89">
        <v>-2.2</v>
      </c>
      <c r="FE24" s="89">
        <v>-2.2</v>
      </c>
      <c r="FF24" s="90">
        <v>-2.2</v>
      </c>
      <c r="FG24" s="89">
        <v>-2.2</v>
      </c>
      <c r="FH24" s="89">
        <v>-2.2</v>
      </c>
      <c r="FI24" s="89">
        <v>-2.2</v>
      </c>
      <c r="FJ24" s="131">
        <v>-2.2</v>
      </c>
      <c r="FK24" s="89">
        <v>-2.2</v>
      </c>
      <c r="FL24" s="89">
        <v>-2.2</v>
      </c>
      <c r="FM24" s="89">
        <v>-2.2</v>
      </c>
      <c r="FN24" s="89">
        <v>-2.2</v>
      </c>
      <c r="FO24" s="89">
        <v>-2.2</v>
      </c>
      <c r="FP24" s="89">
        <v>-2.2</v>
      </c>
      <c r="FQ24" s="89">
        <v>-2.2</v>
      </c>
      <c r="FR24" s="89">
        <v>-2.2</v>
      </c>
      <c r="FS24" s="89">
        <v>-2.2</v>
      </c>
      <c r="FT24" s="89">
        <v>-2.2</v>
      </c>
      <c r="FU24" s="89">
        <v>-2.2</v>
      </c>
      <c r="FV24" s="89">
        <v>-2.2</v>
      </c>
      <c r="FW24" s="89">
        <v>-2.2</v>
      </c>
      <c r="FX24" s="89">
        <v>-2.2</v>
      </c>
      <c r="FY24" s="131">
        <v>-2.2</v>
      </c>
      <c r="FZ24" s="89">
        <v>-2.2</v>
      </c>
      <c r="GA24" s="89">
        <v>-2.2</v>
      </c>
      <c r="GB24" s="89">
        <v>-2.2</v>
      </c>
      <c r="GC24" s="89">
        <v>-2.2</v>
      </c>
      <c r="GD24" s="89">
        <v>-2.2</v>
      </c>
      <c r="GE24" s="89">
        <v>-2.2</v>
      </c>
      <c r="GF24" s="89">
        <v>-2.2</v>
      </c>
      <c r="GG24" s="89">
        <v>-2.2</v>
      </c>
      <c r="GH24" s="89">
        <v>-2.2</v>
      </c>
      <c r="GI24" s="89">
        <v>-2.2</v>
      </c>
      <c r="GJ24" s="89">
        <v>-2.2</v>
      </c>
      <c r="GK24" s="89">
        <v>-2.2</v>
      </c>
      <c r="GL24" s="89">
        <v>-2.2</v>
      </c>
      <c r="GM24" s="89">
        <v>-2.2</v>
      </c>
      <c r="GN24" s="131">
        <v>-2.2</v>
      </c>
      <c r="GO24" s="89">
        <v>-2.2</v>
      </c>
      <c r="GP24" s="89">
        <v>-2.2</v>
      </c>
      <c r="GQ24" s="89">
        <v>-2.2</v>
      </c>
      <c r="GR24" s="89">
        <v>-2.2</v>
      </c>
      <c r="GS24" s="89">
        <v>-2.2</v>
      </c>
      <c r="GT24" s="89">
        <v>-2.2</v>
      </c>
      <c r="GU24" s="89">
        <v>-2.2</v>
      </c>
      <c r="GV24" s="89">
        <v>-2.2</v>
      </c>
      <c r="GW24" s="89">
        <v>-2.2</v>
      </c>
      <c r="GX24" s="89">
        <v>-2.2</v>
      </c>
      <c r="GY24" s="89">
        <v>-2.2</v>
      </c>
      <c r="GZ24" s="89">
        <v>-2.2</v>
      </c>
      <c r="HA24" s="89">
        <v>-2.2</v>
      </c>
      <c r="HB24" s="89">
        <v>-2.2</v>
      </c>
      <c r="HC24" s="131">
        <v>-2.2</v>
      </c>
      <c r="HD24" s="89">
        <v>-2.2</v>
      </c>
      <c r="HE24" s="89">
        <v>-2.2</v>
      </c>
      <c r="HF24" s="89">
        <v>-2.2</v>
      </c>
      <c r="HG24" s="89">
        <v>-2.2</v>
      </c>
      <c r="HH24" s="89">
        <v>-2.2</v>
      </c>
      <c r="HI24" s="89">
        <v>-2.2</v>
      </c>
      <c r="HJ24" s="89">
        <v>-2.2</v>
      </c>
      <c r="HK24" s="89">
        <v>-2.2</v>
      </c>
      <c r="HL24" s="89">
        <v>-2.2</v>
      </c>
      <c r="HM24" s="89">
        <v>-2.2</v>
      </c>
      <c r="HN24" s="89">
        <v>-2.2</v>
      </c>
      <c r="HO24" s="89">
        <v>-2.2</v>
      </c>
      <c r="HP24" s="89">
        <v>-2.2</v>
      </c>
      <c r="HQ24" s="89">
        <v>-2.2</v>
      </c>
      <c r="HR24" s="131">
        <v>-2.2</v>
      </c>
      <c r="HS24" s="89">
        <v>-2.2</v>
      </c>
      <c r="HT24" s="89">
        <v>-2.2</v>
      </c>
      <c r="HU24" s="89">
        <v>-2.2</v>
      </c>
      <c r="HV24" s="89">
        <v>-2.2</v>
      </c>
      <c r="HW24" s="89">
        <v>-2.2</v>
      </c>
      <c r="HX24" s="89">
        <v>-2.2</v>
      </c>
      <c r="HY24" s="89">
        <v>-2.2</v>
      </c>
      <c r="HZ24" s="89">
        <v>-2.2</v>
      </c>
      <c r="IA24" s="89">
        <v>-2.2</v>
      </c>
      <c r="IB24" s="89">
        <v>-2.2</v>
      </c>
      <c r="IC24" s="89">
        <v>-2.2</v>
      </c>
      <c r="ID24" s="89">
        <v>-2.2</v>
      </c>
      <c r="IE24" s="89">
        <v>-2.2</v>
      </c>
      <c r="IF24" s="89">
        <v>-2.2</v>
      </c>
      <c r="IG24" s="131">
        <v>-2.2</v>
      </c>
      <c r="IH24" s="89">
        <v>-2.2</v>
      </c>
      <c r="II24" s="89">
        <v>-2.2</v>
      </c>
      <c r="IJ24" s="89">
        <v>-2.2</v>
      </c>
      <c r="IK24" s="89">
        <v>-2.2</v>
      </c>
      <c r="IL24" s="89">
        <v>-2.2</v>
      </c>
      <c r="IM24" s="89">
        <v>-2.2</v>
      </c>
      <c r="IN24" s="89">
        <v>-2.2</v>
      </c>
      <c r="IO24" s="89">
        <v>-2.2</v>
      </c>
      <c r="IP24" s="89">
        <v>-2.2</v>
      </c>
      <c r="IQ24" s="89">
        <v>-2.2</v>
      </c>
      <c r="IR24" s="89">
        <v>-2.2</v>
      </c>
      <c r="IS24" s="89">
        <v>-2.2</v>
      </c>
      <c r="IT24" s="89">
        <v>-2.2</v>
      </c>
      <c r="IU24" s="89">
        <v>-2.2</v>
      </c>
      <c r="IV24" s="148">
        <v>-2.2</v>
      </c>
    </row>
    <row r="25" spans="1:256" ht="26.25">
      <c r="A25" s="188" t="s">
        <v>822</v>
      </c>
      <c r="B25" s="85">
        <v>0.05</v>
      </c>
      <c r="C25" s="85">
        <v>0.05</v>
      </c>
      <c r="D25" s="85">
        <v>0.03</v>
      </c>
      <c r="E25" s="85">
        <v>0.03</v>
      </c>
      <c r="F25" s="85">
        <v>0.05</v>
      </c>
      <c r="G25" s="85">
        <v>0.03</v>
      </c>
      <c r="H25" s="85">
        <v>0.03</v>
      </c>
      <c r="I25" s="85">
        <v>0.03</v>
      </c>
      <c r="J25" s="85">
        <v>0.05</v>
      </c>
      <c r="K25" s="85">
        <v>0</v>
      </c>
      <c r="L25" s="85">
        <v>0.03</v>
      </c>
      <c r="M25" s="85">
        <v>0.03</v>
      </c>
      <c r="N25" s="85">
        <v>0.03</v>
      </c>
      <c r="O25" s="85">
        <v>0.03</v>
      </c>
      <c r="P25" s="130">
        <v>0</v>
      </c>
      <c r="Q25" s="85">
        <v>0.03</v>
      </c>
      <c r="R25" s="85">
        <v>0.03</v>
      </c>
      <c r="S25" s="85">
        <v>0.05</v>
      </c>
      <c r="T25" s="85">
        <v>0.03</v>
      </c>
      <c r="U25" s="85">
        <v>0.03</v>
      </c>
      <c r="V25" s="85">
        <v>0.03</v>
      </c>
      <c r="W25" s="85">
        <v>0.05</v>
      </c>
      <c r="X25" s="85">
        <v>0.05</v>
      </c>
      <c r="Y25" s="85">
        <v>0</v>
      </c>
      <c r="Z25" s="85">
        <v>0.05</v>
      </c>
      <c r="AA25" s="85">
        <v>0.03</v>
      </c>
      <c r="AB25" s="85">
        <v>0.05</v>
      </c>
      <c r="AC25" s="85">
        <v>0.05</v>
      </c>
      <c r="AD25" s="85">
        <v>0.05</v>
      </c>
      <c r="AE25" s="130">
        <v>0.03</v>
      </c>
      <c r="AF25" s="85">
        <v>0.03</v>
      </c>
      <c r="AG25" s="85">
        <v>0.03</v>
      </c>
      <c r="AH25" s="85">
        <v>0.05</v>
      </c>
      <c r="AI25" s="85">
        <v>0.05</v>
      </c>
      <c r="AJ25" s="85">
        <v>0.03</v>
      </c>
      <c r="AK25" s="85">
        <v>0.05</v>
      </c>
      <c r="AL25" s="85">
        <v>0.05</v>
      </c>
      <c r="AM25" s="85">
        <v>0.05</v>
      </c>
      <c r="AN25" s="85">
        <v>0.03</v>
      </c>
      <c r="AO25" s="85">
        <v>0.05</v>
      </c>
      <c r="AP25" s="85">
        <v>0.05</v>
      </c>
      <c r="AQ25" s="85">
        <v>0.03</v>
      </c>
      <c r="AR25" s="85">
        <v>0.1</v>
      </c>
      <c r="AS25" s="85">
        <v>0.05</v>
      </c>
      <c r="AT25" s="130">
        <v>0.03</v>
      </c>
      <c r="AU25" s="85">
        <v>0.03</v>
      </c>
      <c r="AV25" s="85">
        <v>0.03</v>
      </c>
      <c r="AW25" s="85">
        <v>0.03</v>
      </c>
      <c r="AX25" s="85">
        <v>0.03</v>
      </c>
      <c r="AY25" s="85">
        <v>0.03</v>
      </c>
      <c r="AZ25" s="85">
        <v>0.03</v>
      </c>
      <c r="BA25" s="85">
        <v>0.03</v>
      </c>
      <c r="BB25" s="85">
        <v>0.03</v>
      </c>
      <c r="BC25" s="85">
        <v>0.03</v>
      </c>
      <c r="BD25" s="85">
        <v>0.03</v>
      </c>
      <c r="BE25" s="85">
        <v>0.05</v>
      </c>
      <c r="BF25" s="85">
        <v>0.03</v>
      </c>
      <c r="BG25" s="85">
        <v>0.05</v>
      </c>
      <c r="BH25" s="85">
        <v>0.05</v>
      </c>
      <c r="BI25" s="85">
        <v>0.03</v>
      </c>
      <c r="BJ25" s="85">
        <v>0.03</v>
      </c>
      <c r="BK25" s="85">
        <v>0.05</v>
      </c>
      <c r="BL25" s="85">
        <v>0.05</v>
      </c>
      <c r="BM25" s="85">
        <v>0.05</v>
      </c>
      <c r="BN25" s="85">
        <v>0.03</v>
      </c>
      <c r="BO25" s="85">
        <v>0.03</v>
      </c>
      <c r="BP25" s="85">
        <v>0.05</v>
      </c>
      <c r="BQ25" s="85">
        <v>0.03</v>
      </c>
      <c r="BR25" s="85">
        <v>0.05</v>
      </c>
      <c r="BS25" s="85">
        <v>0.03</v>
      </c>
      <c r="BT25" s="85">
        <v>0.03</v>
      </c>
      <c r="BU25" s="85">
        <v>0.03</v>
      </c>
      <c r="BV25" s="85">
        <v>0.03</v>
      </c>
      <c r="BW25" s="85">
        <v>0.03</v>
      </c>
      <c r="BX25" s="130">
        <v>0.05</v>
      </c>
      <c r="BY25" s="85">
        <v>0.03</v>
      </c>
      <c r="BZ25" s="85">
        <v>0.03</v>
      </c>
      <c r="CA25" s="85">
        <v>0.05</v>
      </c>
      <c r="CB25" s="85">
        <v>0.05</v>
      </c>
      <c r="CC25" s="85">
        <v>0.03</v>
      </c>
      <c r="CD25" s="85">
        <v>0</v>
      </c>
      <c r="CE25" s="85">
        <v>0</v>
      </c>
      <c r="CF25" s="85">
        <v>0.05</v>
      </c>
      <c r="CG25" s="48">
        <v>0.03</v>
      </c>
      <c r="CH25" s="48">
        <v>0.03</v>
      </c>
      <c r="CI25" s="48">
        <v>0.03</v>
      </c>
      <c r="CJ25" s="48">
        <v>0.03</v>
      </c>
      <c r="CK25" s="48">
        <v>0.03</v>
      </c>
      <c r="CL25" s="48">
        <v>0.03</v>
      </c>
      <c r="CM25" s="131">
        <v>0.03</v>
      </c>
      <c r="CN25" s="48">
        <v>0.03</v>
      </c>
      <c r="CO25" s="48">
        <v>0.05</v>
      </c>
      <c r="CP25" s="48">
        <v>0.03</v>
      </c>
      <c r="CQ25" s="48">
        <v>0.03</v>
      </c>
      <c r="CR25" s="48">
        <v>0.05</v>
      </c>
      <c r="CS25" s="89">
        <v>0.03</v>
      </c>
      <c r="CT25" s="48">
        <v>0.03</v>
      </c>
      <c r="CU25" s="48">
        <v>0.03</v>
      </c>
      <c r="CV25" s="48">
        <v>0.03</v>
      </c>
      <c r="CW25" s="48">
        <v>0.03</v>
      </c>
      <c r="CX25" s="48">
        <v>0.03</v>
      </c>
      <c r="CY25" s="48">
        <v>0.03</v>
      </c>
      <c r="CZ25" s="48">
        <v>0.05</v>
      </c>
      <c r="DA25" s="48">
        <v>0.05</v>
      </c>
      <c r="DB25" s="131">
        <v>0.05</v>
      </c>
      <c r="DC25" s="48">
        <v>0.03</v>
      </c>
      <c r="DD25" s="48">
        <v>0.03</v>
      </c>
      <c r="DE25" s="48">
        <v>0.05</v>
      </c>
      <c r="DF25" s="48">
        <v>0.03</v>
      </c>
      <c r="DG25" s="48">
        <v>0.03</v>
      </c>
      <c r="DH25" s="48">
        <v>0.03</v>
      </c>
      <c r="DI25" s="89">
        <v>0.03</v>
      </c>
      <c r="DJ25" s="48">
        <v>0.05</v>
      </c>
      <c r="DK25" s="48">
        <v>0.05</v>
      </c>
      <c r="DL25" s="48">
        <v>0.03</v>
      </c>
      <c r="DM25" s="48">
        <v>0.05</v>
      </c>
      <c r="DN25" s="48">
        <v>0.03</v>
      </c>
      <c r="DO25" s="48">
        <v>0.03</v>
      </c>
      <c r="DP25" s="48">
        <v>0.03</v>
      </c>
      <c r="DQ25" s="131">
        <v>0.03</v>
      </c>
      <c r="DR25" s="48">
        <v>0.03</v>
      </c>
      <c r="DS25" s="48">
        <v>0.07</v>
      </c>
      <c r="DT25" s="48">
        <v>0.03</v>
      </c>
      <c r="DU25" s="48">
        <v>0.03</v>
      </c>
      <c r="DV25" s="48">
        <v>0.05</v>
      </c>
      <c r="DW25" s="48">
        <v>0.05</v>
      </c>
      <c r="DX25" s="48">
        <v>0.075</v>
      </c>
      <c r="DY25" s="89">
        <v>0.05</v>
      </c>
      <c r="DZ25" s="48">
        <v>0.05</v>
      </c>
      <c r="EA25" s="48">
        <v>0.08</v>
      </c>
      <c r="EB25" s="48">
        <v>0.05</v>
      </c>
      <c r="EC25" s="48">
        <v>0.03</v>
      </c>
      <c r="ED25" s="48">
        <v>0.05</v>
      </c>
      <c r="EE25" s="48">
        <v>0.03</v>
      </c>
      <c r="EF25" s="131">
        <v>0.03</v>
      </c>
      <c r="EG25" s="48">
        <v>0.05</v>
      </c>
      <c r="EH25" s="48">
        <v>0.05</v>
      </c>
      <c r="EI25" s="48">
        <v>0.05</v>
      </c>
      <c r="EJ25" s="48"/>
      <c r="EK25" s="48">
        <v>0.05</v>
      </c>
      <c r="EL25" s="48">
        <v>0.03</v>
      </c>
      <c r="EM25" s="48">
        <v>0.05</v>
      </c>
      <c r="EN25" s="48">
        <v>0.03</v>
      </c>
      <c r="EO25" s="89">
        <v>0.03</v>
      </c>
      <c r="EP25" s="48">
        <v>0.03</v>
      </c>
      <c r="EQ25" s="48">
        <v>0.05</v>
      </c>
      <c r="ER25" s="82">
        <v>0.03</v>
      </c>
      <c r="ES25" s="82">
        <v>0.05</v>
      </c>
      <c r="ET25" s="48">
        <v>0.05</v>
      </c>
      <c r="EU25" s="131">
        <v>0.03</v>
      </c>
      <c r="EV25" s="48">
        <v>0.03</v>
      </c>
      <c r="EW25" s="48">
        <v>0.03</v>
      </c>
      <c r="EX25" s="48">
        <v>0.05</v>
      </c>
      <c r="EY25" s="48">
        <v>0.03</v>
      </c>
      <c r="EZ25" s="48">
        <v>0.05</v>
      </c>
      <c r="FA25" s="48">
        <v>0.05</v>
      </c>
      <c r="FB25" s="48">
        <v>0.05</v>
      </c>
      <c r="FC25" s="48">
        <v>0.05</v>
      </c>
      <c r="FD25" s="48">
        <v>0.03</v>
      </c>
      <c r="FE25" s="89">
        <v>0.05</v>
      </c>
      <c r="FF25" s="82">
        <v>0.08</v>
      </c>
      <c r="FG25" s="48">
        <v>0.03</v>
      </c>
      <c r="FH25" s="48">
        <v>0.05</v>
      </c>
      <c r="FI25" s="48">
        <v>0.03</v>
      </c>
      <c r="FJ25" s="131">
        <v>0.05</v>
      </c>
      <c r="FK25" s="48">
        <v>0.05</v>
      </c>
      <c r="FL25" s="48">
        <v>0.05</v>
      </c>
      <c r="FM25" s="48">
        <v>0.03</v>
      </c>
      <c r="FN25" s="48">
        <v>0.03</v>
      </c>
      <c r="FO25" s="48">
        <v>0.03</v>
      </c>
      <c r="FP25" s="48">
        <v>0.03</v>
      </c>
      <c r="FQ25" s="48">
        <v>0.05</v>
      </c>
      <c r="FR25" s="48">
        <v>0.03</v>
      </c>
      <c r="FS25" s="48">
        <v>0.03</v>
      </c>
      <c r="FT25" s="48">
        <v>0.05</v>
      </c>
      <c r="FU25" s="89">
        <v>0.05</v>
      </c>
      <c r="FV25" s="48">
        <v>0.03</v>
      </c>
      <c r="FW25" s="48">
        <v>0.05</v>
      </c>
      <c r="FX25" s="48">
        <v>0.05</v>
      </c>
      <c r="FY25" s="131">
        <v>0.05</v>
      </c>
      <c r="FZ25" s="48">
        <v>0.03</v>
      </c>
      <c r="GA25" s="48">
        <v>0.05</v>
      </c>
      <c r="GB25" s="48">
        <v>0.06</v>
      </c>
      <c r="GC25" s="48">
        <v>0.03</v>
      </c>
      <c r="GD25" s="48">
        <v>0.05</v>
      </c>
      <c r="GE25" s="48">
        <v>0.05</v>
      </c>
      <c r="GF25" s="48">
        <v>0.05</v>
      </c>
      <c r="GG25" s="48">
        <v>0.05</v>
      </c>
      <c r="GH25" s="48">
        <v>0.06</v>
      </c>
      <c r="GI25" s="48">
        <v>0.05</v>
      </c>
      <c r="GJ25" s="48">
        <v>0.05</v>
      </c>
      <c r="GK25" s="89">
        <v>0.05</v>
      </c>
      <c r="GL25" s="48">
        <v>0.05</v>
      </c>
      <c r="GM25" s="48">
        <v>0.05</v>
      </c>
      <c r="GN25" s="131">
        <v>0.12</v>
      </c>
      <c r="GO25" s="48">
        <v>0.03</v>
      </c>
      <c r="GP25" s="48">
        <v>0.06</v>
      </c>
      <c r="GQ25" s="48">
        <v>0.05</v>
      </c>
      <c r="GR25" s="48">
        <v>0.05</v>
      </c>
      <c r="GS25" s="48">
        <v>0.05</v>
      </c>
      <c r="GT25" s="48">
        <v>0.05</v>
      </c>
      <c r="GU25" s="48">
        <v>0.05</v>
      </c>
      <c r="GV25" s="48">
        <v>0.03</v>
      </c>
      <c r="GW25" s="48">
        <v>0.08</v>
      </c>
      <c r="GX25" s="48">
        <v>0.05</v>
      </c>
      <c r="GY25" s="48">
        <v>0.05</v>
      </c>
      <c r="GZ25" s="48">
        <v>0.03</v>
      </c>
      <c r="HA25" s="89">
        <v>0.05</v>
      </c>
      <c r="HB25" s="48">
        <v>0.03</v>
      </c>
      <c r="HC25" s="131">
        <v>0.05</v>
      </c>
      <c r="HD25" s="48">
        <v>0.05</v>
      </c>
      <c r="HE25" s="48">
        <v>0.05</v>
      </c>
      <c r="HF25" s="48">
        <v>0.05</v>
      </c>
      <c r="HG25" s="48">
        <v>0.05</v>
      </c>
      <c r="HH25" s="48">
        <v>0.03</v>
      </c>
      <c r="HI25" s="48">
        <v>0.05</v>
      </c>
      <c r="HJ25" s="48">
        <v>0.05</v>
      </c>
      <c r="HK25" s="48">
        <v>0.08</v>
      </c>
      <c r="HL25" s="48">
        <v>0.03</v>
      </c>
      <c r="HM25" s="48">
        <v>0.03</v>
      </c>
      <c r="HN25" s="48">
        <v>0.05</v>
      </c>
      <c r="HO25" s="48">
        <v>0.03</v>
      </c>
      <c r="HP25" s="48">
        <v>0.05</v>
      </c>
      <c r="HQ25" s="89">
        <v>0.05</v>
      </c>
      <c r="HR25" s="131">
        <v>0.08</v>
      </c>
      <c r="HS25" s="48">
        <v>0.03</v>
      </c>
      <c r="HT25" s="48">
        <v>0.05</v>
      </c>
      <c r="HU25" s="48">
        <v>0.05</v>
      </c>
      <c r="HV25" s="48">
        <v>0.05</v>
      </c>
      <c r="HW25" s="48">
        <v>0.03</v>
      </c>
      <c r="HX25" s="48">
        <v>0.08</v>
      </c>
      <c r="HY25" s="48">
        <v>0.05</v>
      </c>
      <c r="HZ25" s="48">
        <v>0.05</v>
      </c>
      <c r="IA25" s="48">
        <v>0.05</v>
      </c>
      <c r="IB25" s="48">
        <v>0.05</v>
      </c>
      <c r="IC25" s="48">
        <v>0.05</v>
      </c>
      <c r="ID25" s="48">
        <v>0.05</v>
      </c>
      <c r="IE25" s="48">
        <v>0.05</v>
      </c>
      <c r="IF25" s="48">
        <v>0.05</v>
      </c>
      <c r="IG25" s="131">
        <v>0.05</v>
      </c>
      <c r="IH25" s="48">
        <v>0.05</v>
      </c>
      <c r="II25" s="48">
        <v>0.05</v>
      </c>
      <c r="IJ25" s="48">
        <v>0.1</v>
      </c>
      <c r="IK25" s="48">
        <v>0.05</v>
      </c>
      <c r="IL25" s="48">
        <v>0.05</v>
      </c>
      <c r="IM25" s="48">
        <v>0.05</v>
      </c>
      <c r="IN25" s="48">
        <v>0.05</v>
      </c>
      <c r="IO25" s="48">
        <v>0.05</v>
      </c>
      <c r="IP25" s="48">
        <v>0.05</v>
      </c>
      <c r="IQ25" s="48">
        <v>0.05</v>
      </c>
      <c r="IR25" s="48">
        <v>0.05</v>
      </c>
      <c r="IS25" s="48">
        <v>0.05</v>
      </c>
      <c r="IT25" s="48">
        <v>0.03</v>
      </c>
      <c r="IU25" s="48">
        <v>0.05</v>
      </c>
      <c r="IV25" s="147">
        <v>0.05</v>
      </c>
    </row>
    <row r="26" spans="1:256" ht="26.25">
      <c r="A26" s="188" t="s">
        <v>823</v>
      </c>
      <c r="B26" s="85">
        <v>0</v>
      </c>
      <c r="C26" s="85">
        <v>0</v>
      </c>
      <c r="D26" s="85">
        <v>0.05</v>
      </c>
      <c r="E26" s="85">
        <v>0.05</v>
      </c>
      <c r="F26" s="85">
        <v>0.05</v>
      </c>
      <c r="G26" s="85">
        <v>0.05</v>
      </c>
      <c r="H26" s="85">
        <v>0.05</v>
      </c>
      <c r="I26" s="85">
        <v>0.05</v>
      </c>
      <c r="J26" s="85">
        <v>0.05</v>
      </c>
      <c r="K26" s="85"/>
      <c r="L26" s="85"/>
      <c r="M26" s="85">
        <v>0.05</v>
      </c>
      <c r="N26" s="85">
        <v>0.05</v>
      </c>
      <c r="O26" s="85">
        <v>0.05</v>
      </c>
      <c r="P26" s="130"/>
      <c r="Q26" s="85">
        <v>0.05</v>
      </c>
      <c r="R26" s="85">
        <v>0.05</v>
      </c>
      <c r="S26" s="85">
        <v>0.05</v>
      </c>
      <c r="T26" s="85">
        <v>0</v>
      </c>
      <c r="U26" s="85">
        <v>0.05</v>
      </c>
      <c r="V26" s="85"/>
      <c r="W26" s="85">
        <v>0.05</v>
      </c>
      <c r="X26" s="85"/>
      <c r="Y26" s="85"/>
      <c r="Z26" s="85">
        <v>0.05</v>
      </c>
      <c r="AA26" s="85">
        <v>0.05</v>
      </c>
      <c r="AB26" s="85">
        <v>0.05</v>
      </c>
      <c r="AC26" s="85">
        <v>0.05</v>
      </c>
      <c r="AD26" s="85">
        <v>0</v>
      </c>
      <c r="AE26" s="130">
        <v>0.05</v>
      </c>
      <c r="AF26" s="85">
        <v>0.05</v>
      </c>
      <c r="AG26" s="85">
        <v>0.05</v>
      </c>
      <c r="AH26" s="85">
        <v>0.05</v>
      </c>
      <c r="AI26" s="85">
        <v>0.05</v>
      </c>
      <c r="AJ26" s="85"/>
      <c r="AK26" s="85">
        <v>0.05</v>
      </c>
      <c r="AL26" s="85">
        <v>0.05</v>
      </c>
      <c r="AM26" s="85">
        <v>0.05</v>
      </c>
      <c r="AN26" s="85"/>
      <c r="AO26" s="85">
        <v>0.03</v>
      </c>
      <c r="AP26" s="85">
        <v>0.05</v>
      </c>
      <c r="AQ26" s="85"/>
      <c r="AR26" s="85">
        <v>0.05</v>
      </c>
      <c r="AS26" s="85">
        <v>0.05</v>
      </c>
      <c r="AT26" s="130"/>
      <c r="AU26" s="85">
        <v>0.05</v>
      </c>
      <c r="AV26" s="85"/>
      <c r="AW26" s="85"/>
      <c r="AX26" s="85">
        <v>0.05</v>
      </c>
      <c r="AY26" s="85"/>
      <c r="AZ26" s="85">
        <v>0.05</v>
      </c>
      <c r="BA26" s="85"/>
      <c r="BB26" s="85">
        <v>0.05</v>
      </c>
      <c r="BC26" s="85">
        <v>0</v>
      </c>
      <c r="BD26" s="85">
        <v>0.05</v>
      </c>
      <c r="BE26" s="85">
        <v>0.05</v>
      </c>
      <c r="BF26" s="85">
        <v>0.05</v>
      </c>
      <c r="BG26" s="85">
        <v>0.05</v>
      </c>
      <c r="BH26" s="85">
        <v>0.05</v>
      </c>
      <c r="BI26" s="85">
        <v>0.05</v>
      </c>
      <c r="BJ26" s="85">
        <v>0.05</v>
      </c>
      <c r="BK26" s="85">
        <v>0.05</v>
      </c>
      <c r="BL26" s="85">
        <v>0.05</v>
      </c>
      <c r="BM26" s="85"/>
      <c r="BN26" s="85">
        <v>0.05</v>
      </c>
      <c r="BO26" s="85"/>
      <c r="BP26" s="85">
        <v>0.05</v>
      </c>
      <c r="BQ26" s="85">
        <v>0.05</v>
      </c>
      <c r="BR26" s="85"/>
      <c r="BS26" s="85">
        <v>0.05</v>
      </c>
      <c r="BT26" s="85"/>
      <c r="BU26" s="85">
        <v>0.05</v>
      </c>
      <c r="BV26" s="85"/>
      <c r="BW26" s="85">
        <v>0.05</v>
      </c>
      <c r="BX26" s="130">
        <v>0.05</v>
      </c>
      <c r="BY26" s="85"/>
      <c r="BZ26" s="85">
        <v>0.05</v>
      </c>
      <c r="CA26" s="85">
        <v>0.05</v>
      </c>
      <c r="CB26" s="85">
        <v>0.05</v>
      </c>
      <c r="CC26" s="85"/>
      <c r="CD26" s="85"/>
      <c r="CE26" s="85"/>
      <c r="CF26" s="85"/>
      <c r="CG26" s="48">
        <v>0.05</v>
      </c>
      <c r="CH26" s="48">
        <v>0.05</v>
      </c>
      <c r="CI26" s="48"/>
      <c r="CJ26" s="48">
        <v>0.05</v>
      </c>
      <c r="CK26" s="48">
        <v>0.05</v>
      </c>
      <c r="CL26" s="48">
        <v>0.05</v>
      </c>
      <c r="CM26" s="131">
        <v>0.05</v>
      </c>
      <c r="CN26" s="48">
        <v>0.05</v>
      </c>
      <c r="CO26" s="48">
        <v>0.05</v>
      </c>
      <c r="CP26" s="48">
        <v>0.05</v>
      </c>
      <c r="CQ26" s="48">
        <v>0.05</v>
      </c>
      <c r="CR26" s="48"/>
      <c r="CS26" s="89">
        <v>0.05</v>
      </c>
      <c r="CT26" s="48">
        <v>0.05</v>
      </c>
      <c r="CU26" s="48"/>
      <c r="CV26" s="48">
        <v>0.05</v>
      </c>
      <c r="CW26" s="48">
        <v>0.05</v>
      </c>
      <c r="CX26" s="48">
        <v>0.05</v>
      </c>
      <c r="CY26" s="48"/>
      <c r="CZ26" s="48"/>
      <c r="DA26" s="48">
        <v>0.05</v>
      </c>
      <c r="DB26" s="131">
        <v>0.05</v>
      </c>
      <c r="DC26" s="48"/>
      <c r="DD26" s="48"/>
      <c r="DE26" s="48">
        <v>0.05</v>
      </c>
      <c r="DF26" s="48">
        <v>0.05</v>
      </c>
      <c r="DG26" s="48"/>
      <c r="DH26" s="48">
        <v>0.05</v>
      </c>
      <c r="DI26" s="89">
        <v>0.05</v>
      </c>
      <c r="DJ26" s="48">
        <v>0.05</v>
      </c>
      <c r="DK26" s="48">
        <v>0.05</v>
      </c>
      <c r="DL26" s="48"/>
      <c r="DM26" s="48">
        <v>0.05</v>
      </c>
      <c r="DN26" s="48"/>
      <c r="DO26" s="48">
        <v>0.05</v>
      </c>
      <c r="DP26" s="48"/>
      <c r="DQ26" s="131"/>
      <c r="DR26" s="48"/>
      <c r="DS26" s="48">
        <v>0.05</v>
      </c>
      <c r="DT26" s="48"/>
      <c r="DU26" s="48">
        <v>0.05</v>
      </c>
      <c r="DV26" s="48">
        <v>0.05</v>
      </c>
      <c r="DW26" s="48">
        <v>0.05</v>
      </c>
      <c r="DX26" s="48">
        <v>0.05</v>
      </c>
      <c r="DY26" s="89">
        <v>0.05</v>
      </c>
      <c r="DZ26" s="48">
        <v>0.05</v>
      </c>
      <c r="EA26" s="48">
        <v>0.05</v>
      </c>
      <c r="EB26" s="48">
        <v>0.05</v>
      </c>
      <c r="EC26" s="48">
        <v>0.05</v>
      </c>
      <c r="ED26" s="48"/>
      <c r="EE26" s="48"/>
      <c r="EF26" s="131"/>
      <c r="EG26" s="48"/>
      <c r="EH26" s="48">
        <v>0</v>
      </c>
      <c r="EI26" s="48">
        <v>0.05</v>
      </c>
      <c r="EJ26" s="48"/>
      <c r="EK26" s="48">
        <v>0.05</v>
      </c>
      <c r="EL26" s="48"/>
      <c r="EM26" s="48">
        <v>0.05</v>
      </c>
      <c r="EN26" s="48">
        <v>0.05</v>
      </c>
      <c r="EO26" s="89"/>
      <c r="EP26" s="48"/>
      <c r="EQ26" s="48">
        <v>0.05</v>
      </c>
      <c r="ER26" s="82">
        <v>0.05</v>
      </c>
      <c r="ES26" s="82">
        <v>0</v>
      </c>
      <c r="ET26" s="48">
        <v>0.05</v>
      </c>
      <c r="EU26" s="131">
        <v>0.05</v>
      </c>
      <c r="EV26" s="48"/>
      <c r="EW26" s="48">
        <v>0.05</v>
      </c>
      <c r="EX26" s="48">
        <v>0.05</v>
      </c>
      <c r="EY26" s="48"/>
      <c r="EZ26" s="48"/>
      <c r="FA26" s="48">
        <v>0.05</v>
      </c>
      <c r="FB26" s="48"/>
      <c r="FC26" s="48">
        <v>0.05</v>
      </c>
      <c r="FD26" s="48">
        <v>0.05</v>
      </c>
      <c r="FE26" s="89">
        <v>0.05</v>
      </c>
      <c r="FF26" s="82">
        <v>-0.15000000000000002</v>
      </c>
      <c r="FG26" s="48"/>
      <c r="FH26" s="48"/>
      <c r="FI26" s="48">
        <v>0.05</v>
      </c>
      <c r="FJ26" s="131">
        <v>0.05</v>
      </c>
      <c r="FK26" s="48"/>
      <c r="FL26" s="48">
        <v>0.05</v>
      </c>
      <c r="FM26" s="48">
        <v>0.05</v>
      </c>
      <c r="FN26" s="48"/>
      <c r="FO26" s="48"/>
      <c r="FP26" s="48"/>
      <c r="FQ26" s="48">
        <v>0.05</v>
      </c>
      <c r="FR26" s="48">
        <v>0.05</v>
      </c>
      <c r="FS26" s="48">
        <v>0.05</v>
      </c>
      <c r="FT26" s="48"/>
      <c r="FU26" s="89"/>
      <c r="FV26" s="48"/>
      <c r="FW26" s="48">
        <v>0.05</v>
      </c>
      <c r="FX26" s="48">
        <v>0.05</v>
      </c>
      <c r="FY26" s="131">
        <v>0.05</v>
      </c>
      <c r="FZ26" s="48">
        <v>0.05</v>
      </c>
      <c r="GA26" s="48"/>
      <c r="GB26" s="48">
        <v>0.05</v>
      </c>
      <c r="GC26" s="48">
        <v>0.05</v>
      </c>
      <c r="GD26" s="48"/>
      <c r="GE26" s="48">
        <v>0.05</v>
      </c>
      <c r="GF26" s="48">
        <v>0.05</v>
      </c>
      <c r="GG26" s="48"/>
      <c r="GH26" s="48">
        <v>0.05</v>
      </c>
      <c r="GI26" s="48">
        <v>0.05</v>
      </c>
      <c r="GJ26" s="48"/>
      <c r="GK26" s="89">
        <v>0.05</v>
      </c>
      <c r="GL26" s="48">
        <v>0.05</v>
      </c>
      <c r="GM26" s="48">
        <v>0.05</v>
      </c>
      <c r="GN26" s="131">
        <v>0.05</v>
      </c>
      <c r="GO26" s="48"/>
      <c r="GP26" s="48">
        <v>0.05</v>
      </c>
      <c r="GQ26" s="48">
        <v>0.05</v>
      </c>
      <c r="GR26" s="48">
        <v>0.05</v>
      </c>
      <c r="GS26" s="48">
        <v>0.05</v>
      </c>
      <c r="GT26" s="48">
        <v>0.05</v>
      </c>
      <c r="GU26" s="48"/>
      <c r="GV26" s="48">
        <v>0.05</v>
      </c>
      <c r="GW26" s="48"/>
      <c r="GX26" s="48"/>
      <c r="GY26" s="48"/>
      <c r="GZ26" s="48">
        <v>0.05</v>
      </c>
      <c r="HA26" s="89">
        <v>0.05</v>
      </c>
      <c r="HB26" s="48">
        <v>0.05</v>
      </c>
      <c r="HC26" s="131">
        <v>0.05</v>
      </c>
      <c r="HD26" s="48">
        <v>0.05</v>
      </c>
      <c r="HE26" s="48">
        <v>0.05</v>
      </c>
      <c r="HF26" s="48">
        <v>0.05</v>
      </c>
      <c r="HG26" s="48"/>
      <c r="HH26" s="48"/>
      <c r="HI26" s="48">
        <v>0.05</v>
      </c>
      <c r="HJ26" s="48">
        <v>0.05</v>
      </c>
      <c r="HK26" s="48"/>
      <c r="HL26" s="48"/>
      <c r="HM26" s="48"/>
      <c r="HN26" s="48"/>
      <c r="HO26" s="48"/>
      <c r="HP26" s="48">
        <v>0.05</v>
      </c>
      <c r="HQ26" s="89">
        <v>0.05</v>
      </c>
      <c r="HR26" s="131">
        <v>0.05</v>
      </c>
      <c r="HS26" s="48">
        <v>0.05</v>
      </c>
      <c r="HT26" s="48"/>
      <c r="HU26" s="48">
        <v>0.05</v>
      </c>
      <c r="HV26" s="48">
        <v>0.05</v>
      </c>
      <c r="HW26" s="48">
        <v>0.05</v>
      </c>
      <c r="HX26" s="48"/>
      <c r="HY26" s="48">
        <v>0.05</v>
      </c>
      <c r="HZ26" s="48">
        <v>0.05</v>
      </c>
      <c r="IA26" s="48"/>
      <c r="IB26" s="48">
        <v>0.05</v>
      </c>
      <c r="IC26" s="48"/>
      <c r="ID26" s="48">
        <v>0.05</v>
      </c>
      <c r="IE26" s="48">
        <v>0.05</v>
      </c>
      <c r="IF26" s="48">
        <v>0.05</v>
      </c>
      <c r="IG26" s="131">
        <v>0.05</v>
      </c>
      <c r="IH26" s="48">
        <v>0.05</v>
      </c>
      <c r="II26" s="48">
        <v>0.05</v>
      </c>
      <c r="IJ26" s="48">
        <v>0.05</v>
      </c>
      <c r="IK26" s="48">
        <v>0.05</v>
      </c>
      <c r="IL26" s="48">
        <v>0.05</v>
      </c>
      <c r="IM26" s="48">
        <v>0.05</v>
      </c>
      <c r="IN26" s="48">
        <v>0.05</v>
      </c>
      <c r="IO26" s="48">
        <v>0.05</v>
      </c>
      <c r="IP26" s="48"/>
      <c r="IQ26" s="48"/>
      <c r="IR26" s="48">
        <v>0.1</v>
      </c>
      <c r="IS26" s="48">
        <v>0.05</v>
      </c>
      <c r="IT26" s="48"/>
      <c r="IU26" s="48"/>
      <c r="IV26" s="147">
        <v>0.05</v>
      </c>
    </row>
    <row r="27" spans="1:256" ht="26.25">
      <c r="A27" s="188" t="s">
        <v>1345</v>
      </c>
      <c r="B27" s="85">
        <v>0</v>
      </c>
      <c r="C27" s="85"/>
      <c r="D27" s="85"/>
      <c r="E27" s="85"/>
      <c r="F27" s="85"/>
      <c r="G27" s="85"/>
      <c r="H27" s="85"/>
      <c r="I27" s="85"/>
      <c r="J27" s="85">
        <v>0.01</v>
      </c>
      <c r="K27" s="85"/>
      <c r="L27" s="85"/>
      <c r="M27" s="85"/>
      <c r="N27" s="85"/>
      <c r="O27" s="85"/>
      <c r="P27" s="130"/>
      <c r="Q27" s="85"/>
      <c r="R27" s="85">
        <v>0.02</v>
      </c>
      <c r="S27" s="85">
        <v>0.02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130"/>
      <c r="AF27" s="85"/>
      <c r="AG27" s="85"/>
      <c r="AH27" s="85">
        <v>0.01</v>
      </c>
      <c r="AI27" s="85"/>
      <c r="AJ27" s="85"/>
      <c r="AK27" s="85">
        <v>0.02</v>
      </c>
      <c r="AL27" s="85"/>
      <c r="AM27" s="85"/>
      <c r="AN27" s="85"/>
      <c r="AO27" s="85"/>
      <c r="AP27" s="85"/>
      <c r="AQ27" s="85"/>
      <c r="AR27" s="85"/>
      <c r="AS27" s="85"/>
      <c r="AT27" s="130"/>
      <c r="AU27" s="85"/>
      <c r="AV27" s="85"/>
      <c r="AW27" s="85"/>
      <c r="AX27" s="85"/>
      <c r="AY27" s="85"/>
      <c r="AZ27" s="85"/>
      <c r="BA27" s="85"/>
      <c r="BB27" s="85"/>
      <c r="BC27" s="85"/>
      <c r="BD27" s="85">
        <v>0.02</v>
      </c>
      <c r="BE27" s="85"/>
      <c r="BF27" s="85"/>
      <c r="BG27" s="85"/>
      <c r="BH27" s="85"/>
      <c r="BI27" s="85"/>
      <c r="BJ27" s="85"/>
      <c r="BK27" s="85"/>
      <c r="BL27" s="85"/>
      <c r="BM27" s="85"/>
      <c r="BN27" s="85">
        <v>0.03</v>
      </c>
      <c r="BO27" s="85"/>
      <c r="BP27" s="85"/>
      <c r="BQ27" s="85"/>
      <c r="BR27" s="85"/>
      <c r="BS27" s="85"/>
      <c r="BT27" s="85"/>
      <c r="BU27" s="85"/>
      <c r="BV27" s="85"/>
      <c r="BW27" s="85"/>
      <c r="BX27" s="130"/>
      <c r="BY27" s="85"/>
      <c r="BZ27" s="85"/>
      <c r="CA27" s="85"/>
      <c r="CB27" s="85"/>
      <c r="CC27" s="85"/>
      <c r="CD27" s="85"/>
      <c r="CE27" s="85"/>
      <c r="CF27" s="85"/>
      <c r="CG27" s="48"/>
      <c r="CH27" s="48"/>
      <c r="CI27" s="48"/>
      <c r="CJ27" s="48"/>
      <c r="CK27" s="48"/>
      <c r="CL27" s="48"/>
      <c r="CM27" s="131"/>
      <c r="CN27" s="48">
        <v>0.02</v>
      </c>
      <c r="CO27" s="48"/>
      <c r="CP27" s="48"/>
      <c r="CQ27" s="48"/>
      <c r="CR27" s="48"/>
      <c r="CS27" s="89"/>
      <c r="CT27" s="48"/>
      <c r="CU27" s="48"/>
      <c r="CV27" s="48"/>
      <c r="CW27" s="48"/>
      <c r="CX27" s="48"/>
      <c r="CY27" s="48"/>
      <c r="CZ27" s="48">
        <v>0.03</v>
      </c>
      <c r="DA27" s="48"/>
      <c r="DB27" s="131">
        <v>0</v>
      </c>
      <c r="DC27" s="48"/>
      <c r="DD27" s="48"/>
      <c r="DE27" s="48"/>
      <c r="DF27" s="48">
        <v>0.02</v>
      </c>
      <c r="DG27" s="48"/>
      <c r="DH27" s="48"/>
      <c r="DI27" s="89"/>
      <c r="DJ27" s="48"/>
      <c r="DK27" s="48"/>
      <c r="DL27" s="48">
        <v>0.02</v>
      </c>
      <c r="DM27" s="48">
        <v>0.01</v>
      </c>
      <c r="DN27" s="48"/>
      <c r="DO27" s="48"/>
      <c r="DP27" s="48"/>
      <c r="DQ27" s="131"/>
      <c r="DR27" s="48"/>
      <c r="DS27" s="48"/>
      <c r="DT27" s="48"/>
      <c r="DU27" s="48"/>
      <c r="DV27" s="48"/>
      <c r="DW27" s="48"/>
      <c r="DX27" s="48">
        <v>0.04</v>
      </c>
      <c r="DY27" s="89"/>
      <c r="DZ27" s="48"/>
      <c r="EA27" s="48"/>
      <c r="EB27" s="48"/>
      <c r="EC27" s="48"/>
      <c r="ED27" s="48"/>
      <c r="EE27" s="48"/>
      <c r="EF27" s="131">
        <v>0.02</v>
      </c>
      <c r="EG27" s="48"/>
      <c r="EH27" s="48"/>
      <c r="EI27" s="48"/>
      <c r="EJ27" s="48"/>
      <c r="EK27" s="48"/>
      <c r="EL27" s="48"/>
      <c r="EM27" s="48"/>
      <c r="EN27" s="48"/>
      <c r="EO27" s="89"/>
      <c r="EP27" s="48"/>
      <c r="EQ27" s="48"/>
      <c r="ER27" s="82"/>
      <c r="ES27" s="82"/>
      <c r="ET27" s="48"/>
      <c r="EU27" s="131">
        <v>0.02</v>
      </c>
      <c r="EV27" s="48"/>
      <c r="EW27" s="48"/>
      <c r="EX27" s="48"/>
      <c r="EY27" s="48"/>
      <c r="EZ27" s="48"/>
      <c r="FA27" s="48"/>
      <c r="FB27" s="48"/>
      <c r="FC27" s="48"/>
      <c r="FD27" s="48">
        <v>0.02</v>
      </c>
      <c r="FE27" s="89"/>
      <c r="FF27" s="82"/>
      <c r="FG27" s="48">
        <v>0.02</v>
      </c>
      <c r="FH27" s="48"/>
      <c r="FI27" s="48">
        <v>0.02</v>
      </c>
      <c r="FJ27" s="131"/>
      <c r="FK27" s="48"/>
      <c r="FL27" s="48"/>
      <c r="FM27" s="48"/>
      <c r="FN27" s="48">
        <v>0.02</v>
      </c>
      <c r="FO27" s="48"/>
      <c r="FP27" s="48"/>
      <c r="FQ27" s="48"/>
      <c r="FR27" s="48"/>
      <c r="FS27" s="48"/>
      <c r="FT27" s="48"/>
      <c r="FU27" s="89"/>
      <c r="FV27" s="48">
        <v>0.02</v>
      </c>
      <c r="FW27" s="48"/>
      <c r="FX27" s="48"/>
      <c r="FY27" s="131"/>
      <c r="FZ27" s="48">
        <v>0.02</v>
      </c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89"/>
      <c r="GL27" s="48"/>
      <c r="GM27" s="48"/>
      <c r="GN27" s="131">
        <v>0.02</v>
      </c>
      <c r="GO27" s="48">
        <v>0.02</v>
      </c>
      <c r="GP27" s="48"/>
      <c r="GQ27" s="48"/>
      <c r="GR27" s="48"/>
      <c r="GS27" s="48"/>
      <c r="GT27" s="48"/>
      <c r="GU27" s="48">
        <v>0.02</v>
      </c>
      <c r="GV27" s="48">
        <v>0.02</v>
      </c>
      <c r="GW27" s="48"/>
      <c r="GX27" s="48"/>
      <c r="GY27" s="48"/>
      <c r="GZ27" s="48">
        <v>0.02</v>
      </c>
      <c r="HA27" s="89">
        <v>0.02</v>
      </c>
      <c r="HB27" s="48"/>
      <c r="HC27" s="131"/>
      <c r="HD27" s="48"/>
      <c r="HE27" s="48"/>
      <c r="HF27" s="48"/>
      <c r="HG27" s="48"/>
      <c r="HH27" s="48"/>
      <c r="HI27" s="48"/>
      <c r="HJ27" s="48"/>
      <c r="HK27" s="48"/>
      <c r="HL27" s="48"/>
      <c r="HM27" s="48">
        <v>0.02</v>
      </c>
      <c r="HN27" s="48"/>
      <c r="HO27" s="48"/>
      <c r="HP27" s="48"/>
      <c r="HQ27" s="89"/>
      <c r="HR27" s="131"/>
      <c r="HS27" s="48">
        <v>0.02</v>
      </c>
      <c r="HT27" s="48"/>
      <c r="HU27" s="48"/>
      <c r="HV27" s="48"/>
      <c r="HW27" s="48">
        <v>0.02</v>
      </c>
      <c r="HX27" s="48"/>
      <c r="HY27" s="48"/>
      <c r="HZ27" s="48"/>
      <c r="IA27" s="48"/>
      <c r="IB27" s="48"/>
      <c r="IC27" s="48"/>
      <c r="ID27" s="48"/>
      <c r="IE27" s="48"/>
      <c r="IF27" s="48"/>
      <c r="IG27" s="131"/>
      <c r="IH27" s="48"/>
      <c r="II27" s="48"/>
      <c r="IJ27" s="48">
        <v>0.02</v>
      </c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147"/>
    </row>
    <row r="28" spans="1:256" ht="26.25">
      <c r="A28" s="187" t="s">
        <v>1713</v>
      </c>
      <c r="B28" s="85">
        <f>ROUND((B25+B27)*10%,3)</f>
        <v>0.005</v>
      </c>
      <c r="C28" s="85">
        <f aca="true" t="shared" si="16" ref="C28:BN28">ROUND((C25+C27)*10%,3)</f>
        <v>0.005</v>
      </c>
      <c r="D28" s="85">
        <f t="shared" si="16"/>
        <v>0.003</v>
      </c>
      <c r="E28" s="85">
        <f t="shared" si="16"/>
        <v>0.003</v>
      </c>
      <c r="F28" s="85">
        <f t="shared" si="16"/>
        <v>0.005</v>
      </c>
      <c r="G28" s="85">
        <f t="shared" si="16"/>
        <v>0.003</v>
      </c>
      <c r="H28" s="85">
        <f t="shared" si="16"/>
        <v>0.003</v>
      </c>
      <c r="I28" s="85">
        <f t="shared" si="16"/>
        <v>0.003</v>
      </c>
      <c r="J28" s="85">
        <f t="shared" si="16"/>
        <v>0.006</v>
      </c>
      <c r="K28" s="85">
        <f t="shared" si="16"/>
        <v>0</v>
      </c>
      <c r="L28" s="85">
        <f t="shared" si="16"/>
        <v>0.003</v>
      </c>
      <c r="M28" s="85">
        <f t="shared" si="16"/>
        <v>0.003</v>
      </c>
      <c r="N28" s="85">
        <f t="shared" si="16"/>
        <v>0.003</v>
      </c>
      <c r="O28" s="85">
        <f t="shared" si="16"/>
        <v>0.003</v>
      </c>
      <c r="P28" s="130">
        <f t="shared" si="16"/>
        <v>0</v>
      </c>
      <c r="Q28" s="85">
        <f t="shared" si="16"/>
        <v>0.003</v>
      </c>
      <c r="R28" s="85">
        <f t="shared" si="16"/>
        <v>0.005</v>
      </c>
      <c r="S28" s="85">
        <f t="shared" si="16"/>
        <v>0.007</v>
      </c>
      <c r="T28" s="85">
        <f t="shared" si="16"/>
        <v>0.003</v>
      </c>
      <c r="U28" s="85">
        <f t="shared" si="16"/>
        <v>0.003</v>
      </c>
      <c r="V28" s="85">
        <f t="shared" si="16"/>
        <v>0.003</v>
      </c>
      <c r="W28" s="85">
        <f t="shared" si="16"/>
        <v>0.005</v>
      </c>
      <c r="X28" s="85">
        <f t="shared" si="16"/>
        <v>0.005</v>
      </c>
      <c r="Y28" s="85">
        <f t="shared" si="16"/>
        <v>0</v>
      </c>
      <c r="Z28" s="85">
        <f t="shared" si="16"/>
        <v>0.005</v>
      </c>
      <c r="AA28" s="85">
        <f t="shared" si="16"/>
        <v>0.003</v>
      </c>
      <c r="AB28" s="85">
        <f t="shared" si="16"/>
        <v>0.005</v>
      </c>
      <c r="AC28" s="85">
        <f t="shared" si="16"/>
        <v>0.005</v>
      </c>
      <c r="AD28" s="85">
        <f t="shared" si="16"/>
        <v>0.005</v>
      </c>
      <c r="AE28" s="130">
        <f t="shared" si="16"/>
        <v>0.003</v>
      </c>
      <c r="AF28" s="85">
        <f t="shared" si="16"/>
        <v>0.003</v>
      </c>
      <c r="AG28" s="85">
        <f t="shared" si="16"/>
        <v>0.003</v>
      </c>
      <c r="AH28" s="85">
        <f t="shared" si="16"/>
        <v>0.006</v>
      </c>
      <c r="AI28" s="85">
        <f t="shared" si="16"/>
        <v>0.005</v>
      </c>
      <c r="AJ28" s="85">
        <f t="shared" si="16"/>
        <v>0.003</v>
      </c>
      <c r="AK28" s="85">
        <f t="shared" si="16"/>
        <v>0.007</v>
      </c>
      <c r="AL28" s="85">
        <f t="shared" si="16"/>
        <v>0.005</v>
      </c>
      <c r="AM28" s="85">
        <f t="shared" si="16"/>
        <v>0.005</v>
      </c>
      <c r="AN28" s="85">
        <f t="shared" si="16"/>
        <v>0.003</v>
      </c>
      <c r="AO28" s="85">
        <f t="shared" si="16"/>
        <v>0.005</v>
      </c>
      <c r="AP28" s="85">
        <f t="shared" si="16"/>
        <v>0.005</v>
      </c>
      <c r="AQ28" s="85">
        <f t="shared" si="16"/>
        <v>0.003</v>
      </c>
      <c r="AR28" s="85">
        <f t="shared" si="16"/>
        <v>0.01</v>
      </c>
      <c r="AS28" s="85">
        <f t="shared" si="16"/>
        <v>0.005</v>
      </c>
      <c r="AT28" s="130">
        <f t="shared" si="16"/>
        <v>0.003</v>
      </c>
      <c r="AU28" s="85">
        <f t="shared" si="16"/>
        <v>0.003</v>
      </c>
      <c r="AV28" s="85">
        <f t="shared" si="16"/>
        <v>0.003</v>
      </c>
      <c r="AW28" s="85">
        <f t="shared" si="16"/>
        <v>0.003</v>
      </c>
      <c r="AX28" s="85">
        <f t="shared" si="16"/>
        <v>0.003</v>
      </c>
      <c r="AY28" s="85">
        <f t="shared" si="16"/>
        <v>0.003</v>
      </c>
      <c r="AZ28" s="85">
        <f t="shared" si="16"/>
        <v>0.003</v>
      </c>
      <c r="BA28" s="85">
        <f t="shared" si="16"/>
        <v>0.003</v>
      </c>
      <c r="BB28" s="85">
        <f t="shared" si="16"/>
        <v>0.003</v>
      </c>
      <c r="BC28" s="85">
        <f t="shared" si="16"/>
        <v>0.003</v>
      </c>
      <c r="BD28" s="85">
        <f t="shared" si="16"/>
        <v>0.005</v>
      </c>
      <c r="BE28" s="85">
        <f t="shared" si="16"/>
        <v>0.005</v>
      </c>
      <c r="BF28" s="85">
        <f t="shared" si="16"/>
        <v>0.003</v>
      </c>
      <c r="BG28" s="85">
        <f t="shared" si="16"/>
        <v>0.005</v>
      </c>
      <c r="BH28" s="85">
        <f t="shared" si="16"/>
        <v>0.005</v>
      </c>
      <c r="BI28" s="85">
        <f t="shared" si="16"/>
        <v>0.003</v>
      </c>
      <c r="BJ28" s="85">
        <f t="shared" si="16"/>
        <v>0.003</v>
      </c>
      <c r="BK28" s="85">
        <f t="shared" si="16"/>
        <v>0.005</v>
      </c>
      <c r="BL28" s="85">
        <f t="shared" si="16"/>
        <v>0.005</v>
      </c>
      <c r="BM28" s="85">
        <f t="shared" si="16"/>
        <v>0.005</v>
      </c>
      <c r="BN28" s="85">
        <f t="shared" si="16"/>
        <v>0.006</v>
      </c>
      <c r="BO28" s="85">
        <f aca="true" t="shared" si="17" ref="BO28:DZ28">ROUND((BO25+BO27)*10%,3)</f>
        <v>0.003</v>
      </c>
      <c r="BP28" s="85">
        <f t="shared" si="17"/>
        <v>0.005</v>
      </c>
      <c r="BQ28" s="85">
        <f t="shared" si="17"/>
        <v>0.003</v>
      </c>
      <c r="BR28" s="85">
        <f t="shared" si="17"/>
        <v>0.005</v>
      </c>
      <c r="BS28" s="85">
        <f t="shared" si="17"/>
        <v>0.003</v>
      </c>
      <c r="BT28" s="85">
        <f t="shared" si="17"/>
        <v>0.003</v>
      </c>
      <c r="BU28" s="85">
        <f t="shared" si="17"/>
        <v>0.003</v>
      </c>
      <c r="BV28" s="85">
        <f t="shared" si="17"/>
        <v>0.003</v>
      </c>
      <c r="BW28" s="85">
        <f t="shared" si="17"/>
        <v>0.003</v>
      </c>
      <c r="BX28" s="130">
        <f t="shared" si="17"/>
        <v>0.005</v>
      </c>
      <c r="BY28" s="85">
        <f t="shared" si="17"/>
        <v>0.003</v>
      </c>
      <c r="BZ28" s="85">
        <f t="shared" si="17"/>
        <v>0.003</v>
      </c>
      <c r="CA28" s="85">
        <f t="shared" si="17"/>
        <v>0.005</v>
      </c>
      <c r="CB28" s="85">
        <f t="shared" si="17"/>
        <v>0.005</v>
      </c>
      <c r="CC28" s="85">
        <f t="shared" si="17"/>
        <v>0.003</v>
      </c>
      <c r="CD28" s="85">
        <f t="shared" si="17"/>
        <v>0</v>
      </c>
      <c r="CE28" s="85">
        <f t="shared" si="17"/>
        <v>0</v>
      </c>
      <c r="CF28" s="85">
        <f t="shared" si="17"/>
        <v>0.005</v>
      </c>
      <c r="CG28" s="85">
        <f t="shared" si="17"/>
        <v>0.003</v>
      </c>
      <c r="CH28" s="85">
        <f t="shared" si="17"/>
        <v>0.003</v>
      </c>
      <c r="CI28" s="85">
        <f t="shared" si="17"/>
        <v>0.003</v>
      </c>
      <c r="CJ28" s="85">
        <f t="shared" si="17"/>
        <v>0.003</v>
      </c>
      <c r="CK28" s="85">
        <f t="shared" si="17"/>
        <v>0.003</v>
      </c>
      <c r="CL28" s="85">
        <f t="shared" si="17"/>
        <v>0.003</v>
      </c>
      <c r="CM28" s="130">
        <f t="shared" si="17"/>
        <v>0.003</v>
      </c>
      <c r="CN28" s="85">
        <f t="shared" si="17"/>
        <v>0.005</v>
      </c>
      <c r="CO28" s="85">
        <f t="shared" si="17"/>
        <v>0.005</v>
      </c>
      <c r="CP28" s="85">
        <f t="shared" si="17"/>
        <v>0.003</v>
      </c>
      <c r="CQ28" s="85">
        <f t="shared" si="17"/>
        <v>0.003</v>
      </c>
      <c r="CR28" s="85">
        <f t="shared" si="17"/>
        <v>0.005</v>
      </c>
      <c r="CS28" s="85">
        <f t="shared" si="17"/>
        <v>0.003</v>
      </c>
      <c r="CT28" s="85">
        <f t="shared" si="17"/>
        <v>0.003</v>
      </c>
      <c r="CU28" s="85">
        <f t="shared" si="17"/>
        <v>0.003</v>
      </c>
      <c r="CV28" s="85">
        <f t="shared" si="17"/>
        <v>0.003</v>
      </c>
      <c r="CW28" s="85">
        <f t="shared" si="17"/>
        <v>0.003</v>
      </c>
      <c r="CX28" s="85">
        <f t="shared" si="17"/>
        <v>0.003</v>
      </c>
      <c r="CY28" s="85">
        <f t="shared" si="17"/>
        <v>0.003</v>
      </c>
      <c r="CZ28" s="85">
        <f t="shared" si="17"/>
        <v>0.008</v>
      </c>
      <c r="DA28" s="85">
        <f t="shared" si="17"/>
        <v>0.005</v>
      </c>
      <c r="DB28" s="130">
        <f t="shared" si="17"/>
        <v>0.005</v>
      </c>
      <c r="DC28" s="85">
        <f t="shared" si="17"/>
        <v>0.003</v>
      </c>
      <c r="DD28" s="85">
        <f t="shared" si="17"/>
        <v>0.003</v>
      </c>
      <c r="DE28" s="85">
        <f t="shared" si="17"/>
        <v>0.005</v>
      </c>
      <c r="DF28" s="85">
        <f t="shared" si="17"/>
        <v>0.005</v>
      </c>
      <c r="DG28" s="85">
        <f t="shared" si="17"/>
        <v>0.003</v>
      </c>
      <c r="DH28" s="85">
        <f t="shared" si="17"/>
        <v>0.003</v>
      </c>
      <c r="DI28" s="85">
        <f t="shared" si="17"/>
        <v>0.003</v>
      </c>
      <c r="DJ28" s="85">
        <f t="shared" si="17"/>
        <v>0.005</v>
      </c>
      <c r="DK28" s="85">
        <f t="shared" si="17"/>
        <v>0.005</v>
      </c>
      <c r="DL28" s="85">
        <f t="shared" si="17"/>
        <v>0.005</v>
      </c>
      <c r="DM28" s="85">
        <f t="shared" si="17"/>
        <v>0.006</v>
      </c>
      <c r="DN28" s="85">
        <f t="shared" si="17"/>
        <v>0.003</v>
      </c>
      <c r="DO28" s="85">
        <f t="shared" si="17"/>
        <v>0.003</v>
      </c>
      <c r="DP28" s="85">
        <f t="shared" si="17"/>
        <v>0.003</v>
      </c>
      <c r="DQ28" s="130">
        <f t="shared" si="17"/>
        <v>0.003</v>
      </c>
      <c r="DR28" s="85">
        <f t="shared" si="17"/>
        <v>0.003</v>
      </c>
      <c r="DS28" s="85">
        <f t="shared" si="17"/>
        <v>0.007</v>
      </c>
      <c r="DT28" s="85">
        <f t="shared" si="17"/>
        <v>0.003</v>
      </c>
      <c r="DU28" s="85">
        <f t="shared" si="17"/>
        <v>0.003</v>
      </c>
      <c r="DV28" s="85">
        <f t="shared" si="17"/>
        <v>0.005</v>
      </c>
      <c r="DW28" s="85">
        <f t="shared" si="17"/>
        <v>0.005</v>
      </c>
      <c r="DX28" s="85">
        <f t="shared" si="17"/>
        <v>0.012</v>
      </c>
      <c r="DY28" s="85">
        <f t="shared" si="17"/>
        <v>0.005</v>
      </c>
      <c r="DZ28" s="85">
        <f t="shared" si="17"/>
        <v>0.005</v>
      </c>
      <c r="EA28" s="85">
        <f aca="true" t="shared" si="18" ref="EA28:GL28">ROUND((EA25+EA27)*10%,3)</f>
        <v>0.008</v>
      </c>
      <c r="EB28" s="85">
        <f t="shared" si="18"/>
        <v>0.005</v>
      </c>
      <c r="EC28" s="85">
        <f t="shared" si="18"/>
        <v>0.003</v>
      </c>
      <c r="ED28" s="85">
        <f t="shared" si="18"/>
        <v>0.005</v>
      </c>
      <c r="EE28" s="85">
        <f t="shared" si="18"/>
        <v>0.003</v>
      </c>
      <c r="EF28" s="130">
        <f t="shared" si="18"/>
        <v>0.005</v>
      </c>
      <c r="EG28" s="85">
        <f t="shared" si="18"/>
        <v>0.005</v>
      </c>
      <c r="EH28" s="85">
        <f t="shared" si="18"/>
        <v>0.005</v>
      </c>
      <c r="EI28" s="85">
        <f t="shared" si="18"/>
        <v>0.005</v>
      </c>
      <c r="EJ28" s="85">
        <f t="shared" si="18"/>
        <v>0</v>
      </c>
      <c r="EK28" s="85">
        <f t="shared" si="18"/>
        <v>0.005</v>
      </c>
      <c r="EL28" s="85">
        <f t="shared" si="18"/>
        <v>0.003</v>
      </c>
      <c r="EM28" s="85">
        <f t="shared" si="18"/>
        <v>0.005</v>
      </c>
      <c r="EN28" s="85">
        <f t="shared" si="18"/>
        <v>0.003</v>
      </c>
      <c r="EO28" s="85">
        <f t="shared" si="18"/>
        <v>0.003</v>
      </c>
      <c r="EP28" s="85">
        <f t="shared" si="18"/>
        <v>0.003</v>
      </c>
      <c r="EQ28" s="85">
        <f t="shared" si="18"/>
        <v>0.005</v>
      </c>
      <c r="ER28" s="85">
        <f t="shared" si="18"/>
        <v>0.003</v>
      </c>
      <c r="ES28" s="85">
        <f t="shared" si="18"/>
        <v>0.005</v>
      </c>
      <c r="ET28" s="85">
        <f t="shared" si="18"/>
        <v>0.005</v>
      </c>
      <c r="EU28" s="130">
        <f t="shared" si="18"/>
        <v>0.005</v>
      </c>
      <c r="EV28" s="85">
        <f t="shared" si="18"/>
        <v>0.003</v>
      </c>
      <c r="EW28" s="85">
        <f t="shared" si="18"/>
        <v>0.003</v>
      </c>
      <c r="EX28" s="85">
        <f t="shared" si="18"/>
        <v>0.005</v>
      </c>
      <c r="EY28" s="85">
        <f t="shared" si="18"/>
        <v>0.003</v>
      </c>
      <c r="EZ28" s="85">
        <f t="shared" si="18"/>
        <v>0.005</v>
      </c>
      <c r="FA28" s="85">
        <f t="shared" si="18"/>
        <v>0.005</v>
      </c>
      <c r="FB28" s="85">
        <f t="shared" si="18"/>
        <v>0.005</v>
      </c>
      <c r="FC28" s="85">
        <f t="shared" si="18"/>
        <v>0.005</v>
      </c>
      <c r="FD28" s="85">
        <f t="shared" si="18"/>
        <v>0.005</v>
      </c>
      <c r="FE28" s="85">
        <f t="shared" si="18"/>
        <v>0.005</v>
      </c>
      <c r="FF28" s="85">
        <f t="shared" si="18"/>
        <v>0.008</v>
      </c>
      <c r="FG28" s="85">
        <f t="shared" si="18"/>
        <v>0.005</v>
      </c>
      <c r="FH28" s="85">
        <f t="shared" si="18"/>
        <v>0.005</v>
      </c>
      <c r="FI28" s="85">
        <f t="shared" si="18"/>
        <v>0.005</v>
      </c>
      <c r="FJ28" s="130">
        <f t="shared" si="18"/>
        <v>0.005</v>
      </c>
      <c r="FK28" s="85">
        <f t="shared" si="18"/>
        <v>0.005</v>
      </c>
      <c r="FL28" s="85">
        <f t="shared" si="18"/>
        <v>0.005</v>
      </c>
      <c r="FM28" s="85">
        <f t="shared" si="18"/>
        <v>0.003</v>
      </c>
      <c r="FN28" s="85">
        <f t="shared" si="18"/>
        <v>0.005</v>
      </c>
      <c r="FO28" s="85">
        <f t="shared" si="18"/>
        <v>0.003</v>
      </c>
      <c r="FP28" s="85">
        <f t="shared" si="18"/>
        <v>0.003</v>
      </c>
      <c r="FQ28" s="85">
        <f t="shared" si="18"/>
        <v>0.005</v>
      </c>
      <c r="FR28" s="85">
        <f t="shared" si="18"/>
        <v>0.003</v>
      </c>
      <c r="FS28" s="85">
        <f t="shared" si="18"/>
        <v>0.003</v>
      </c>
      <c r="FT28" s="85">
        <f t="shared" si="18"/>
        <v>0.005</v>
      </c>
      <c r="FU28" s="85">
        <f t="shared" si="18"/>
        <v>0.005</v>
      </c>
      <c r="FV28" s="85">
        <f t="shared" si="18"/>
        <v>0.005</v>
      </c>
      <c r="FW28" s="85">
        <f t="shared" si="18"/>
        <v>0.005</v>
      </c>
      <c r="FX28" s="85">
        <f t="shared" si="18"/>
        <v>0.005</v>
      </c>
      <c r="FY28" s="130">
        <f t="shared" si="18"/>
        <v>0.005</v>
      </c>
      <c r="FZ28" s="85">
        <f t="shared" si="18"/>
        <v>0.005</v>
      </c>
      <c r="GA28" s="85">
        <f t="shared" si="18"/>
        <v>0.005</v>
      </c>
      <c r="GB28" s="85">
        <f t="shared" si="18"/>
        <v>0.006</v>
      </c>
      <c r="GC28" s="85">
        <f t="shared" si="18"/>
        <v>0.003</v>
      </c>
      <c r="GD28" s="85">
        <f t="shared" si="18"/>
        <v>0.005</v>
      </c>
      <c r="GE28" s="85">
        <f t="shared" si="18"/>
        <v>0.005</v>
      </c>
      <c r="GF28" s="85">
        <f t="shared" si="18"/>
        <v>0.005</v>
      </c>
      <c r="GG28" s="85">
        <f t="shared" si="18"/>
        <v>0.005</v>
      </c>
      <c r="GH28" s="85">
        <f t="shared" si="18"/>
        <v>0.006</v>
      </c>
      <c r="GI28" s="85">
        <f t="shared" si="18"/>
        <v>0.005</v>
      </c>
      <c r="GJ28" s="85">
        <f t="shared" si="18"/>
        <v>0.005</v>
      </c>
      <c r="GK28" s="85">
        <f t="shared" si="18"/>
        <v>0.005</v>
      </c>
      <c r="GL28" s="85">
        <f t="shared" si="18"/>
        <v>0.005</v>
      </c>
      <c r="GM28" s="85">
        <f aca="true" t="shared" si="19" ref="GM28:IV28">ROUND((GM25+GM27)*10%,3)</f>
        <v>0.005</v>
      </c>
      <c r="GN28" s="130">
        <f t="shared" si="19"/>
        <v>0.014</v>
      </c>
      <c r="GO28" s="85">
        <f t="shared" si="19"/>
        <v>0.005</v>
      </c>
      <c r="GP28" s="85">
        <f t="shared" si="19"/>
        <v>0.006</v>
      </c>
      <c r="GQ28" s="85">
        <f t="shared" si="19"/>
        <v>0.005</v>
      </c>
      <c r="GR28" s="85">
        <f t="shared" si="19"/>
        <v>0.005</v>
      </c>
      <c r="GS28" s="85">
        <f t="shared" si="19"/>
        <v>0.005</v>
      </c>
      <c r="GT28" s="85">
        <f t="shared" si="19"/>
        <v>0.005</v>
      </c>
      <c r="GU28" s="85">
        <f t="shared" si="19"/>
        <v>0.007</v>
      </c>
      <c r="GV28" s="85">
        <f t="shared" si="19"/>
        <v>0.005</v>
      </c>
      <c r="GW28" s="85">
        <f t="shared" si="19"/>
        <v>0.008</v>
      </c>
      <c r="GX28" s="85">
        <f t="shared" si="19"/>
        <v>0.005</v>
      </c>
      <c r="GY28" s="85">
        <f t="shared" si="19"/>
        <v>0.005</v>
      </c>
      <c r="GZ28" s="85">
        <f t="shared" si="19"/>
        <v>0.005</v>
      </c>
      <c r="HA28" s="85">
        <f t="shared" si="19"/>
        <v>0.007</v>
      </c>
      <c r="HB28" s="85">
        <f t="shared" si="19"/>
        <v>0.003</v>
      </c>
      <c r="HC28" s="130">
        <f t="shared" si="19"/>
        <v>0.005</v>
      </c>
      <c r="HD28" s="85">
        <f t="shared" si="19"/>
        <v>0.005</v>
      </c>
      <c r="HE28" s="85">
        <f t="shared" si="19"/>
        <v>0.005</v>
      </c>
      <c r="HF28" s="85">
        <f t="shared" si="19"/>
        <v>0.005</v>
      </c>
      <c r="HG28" s="85">
        <f t="shared" si="19"/>
        <v>0.005</v>
      </c>
      <c r="HH28" s="85">
        <f t="shared" si="19"/>
        <v>0.003</v>
      </c>
      <c r="HI28" s="85">
        <f t="shared" si="19"/>
        <v>0.005</v>
      </c>
      <c r="HJ28" s="85">
        <f t="shared" si="19"/>
        <v>0.005</v>
      </c>
      <c r="HK28" s="85">
        <f t="shared" si="19"/>
        <v>0.008</v>
      </c>
      <c r="HL28" s="85">
        <f t="shared" si="19"/>
        <v>0.003</v>
      </c>
      <c r="HM28" s="85">
        <f t="shared" si="19"/>
        <v>0.005</v>
      </c>
      <c r="HN28" s="85">
        <f t="shared" si="19"/>
        <v>0.005</v>
      </c>
      <c r="HO28" s="85">
        <f t="shared" si="19"/>
        <v>0.003</v>
      </c>
      <c r="HP28" s="85">
        <f t="shared" si="19"/>
        <v>0.005</v>
      </c>
      <c r="HQ28" s="85">
        <f t="shared" si="19"/>
        <v>0.005</v>
      </c>
      <c r="HR28" s="130">
        <f t="shared" si="19"/>
        <v>0.008</v>
      </c>
      <c r="HS28" s="85">
        <f t="shared" si="19"/>
        <v>0.005</v>
      </c>
      <c r="HT28" s="85">
        <f t="shared" si="19"/>
        <v>0.005</v>
      </c>
      <c r="HU28" s="85">
        <f t="shared" si="19"/>
        <v>0.005</v>
      </c>
      <c r="HV28" s="85">
        <f t="shared" si="19"/>
        <v>0.005</v>
      </c>
      <c r="HW28" s="85">
        <f t="shared" si="19"/>
        <v>0.005</v>
      </c>
      <c r="HX28" s="85">
        <f t="shared" si="19"/>
        <v>0.008</v>
      </c>
      <c r="HY28" s="85">
        <f t="shared" si="19"/>
        <v>0.005</v>
      </c>
      <c r="HZ28" s="85">
        <f t="shared" si="19"/>
        <v>0.005</v>
      </c>
      <c r="IA28" s="85">
        <f t="shared" si="19"/>
        <v>0.005</v>
      </c>
      <c r="IB28" s="85">
        <f t="shared" si="19"/>
        <v>0.005</v>
      </c>
      <c r="IC28" s="85">
        <f t="shared" si="19"/>
        <v>0.005</v>
      </c>
      <c r="ID28" s="85">
        <f t="shared" si="19"/>
        <v>0.005</v>
      </c>
      <c r="IE28" s="85">
        <f t="shared" si="19"/>
        <v>0.005</v>
      </c>
      <c r="IF28" s="85">
        <f t="shared" si="19"/>
        <v>0.005</v>
      </c>
      <c r="IG28" s="130">
        <f t="shared" si="19"/>
        <v>0.005</v>
      </c>
      <c r="IH28" s="85">
        <f t="shared" si="19"/>
        <v>0.005</v>
      </c>
      <c r="II28" s="85">
        <f t="shared" si="19"/>
        <v>0.005</v>
      </c>
      <c r="IJ28" s="85">
        <f t="shared" si="19"/>
        <v>0.012</v>
      </c>
      <c r="IK28" s="85">
        <f t="shared" si="19"/>
        <v>0.005</v>
      </c>
      <c r="IL28" s="85">
        <f t="shared" si="19"/>
        <v>0.005</v>
      </c>
      <c r="IM28" s="85">
        <f t="shared" si="19"/>
        <v>0.005</v>
      </c>
      <c r="IN28" s="85">
        <f t="shared" si="19"/>
        <v>0.005</v>
      </c>
      <c r="IO28" s="85">
        <f t="shared" si="19"/>
        <v>0.005</v>
      </c>
      <c r="IP28" s="85">
        <f t="shared" si="19"/>
        <v>0.005</v>
      </c>
      <c r="IQ28" s="85">
        <f t="shared" si="19"/>
        <v>0.005</v>
      </c>
      <c r="IR28" s="85">
        <f t="shared" si="19"/>
        <v>0.005</v>
      </c>
      <c r="IS28" s="85">
        <f t="shared" si="19"/>
        <v>0.005</v>
      </c>
      <c r="IT28" s="85">
        <f t="shared" si="19"/>
        <v>0.003</v>
      </c>
      <c r="IU28" s="85">
        <f t="shared" si="19"/>
        <v>0.005</v>
      </c>
      <c r="IV28" s="130">
        <f t="shared" si="19"/>
        <v>0.005</v>
      </c>
    </row>
    <row r="29" spans="1:256" ht="51" customHeight="1">
      <c r="A29" s="243" t="s">
        <v>1714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13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13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13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2">
        <v>0</v>
      </c>
      <c r="BB29" s="92">
        <v>0</v>
      </c>
      <c r="BC29" s="92">
        <v>0</v>
      </c>
      <c r="BD29" s="92">
        <v>0</v>
      </c>
      <c r="BE29" s="92">
        <v>0</v>
      </c>
      <c r="BF29" s="92">
        <v>0</v>
      </c>
      <c r="BG29" s="92">
        <v>0</v>
      </c>
      <c r="BH29" s="92">
        <v>0</v>
      </c>
      <c r="BI29" s="92">
        <v>0</v>
      </c>
      <c r="BJ29" s="92">
        <v>0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0</v>
      </c>
      <c r="BR29" s="92">
        <v>0</v>
      </c>
      <c r="BS29" s="92">
        <v>0</v>
      </c>
      <c r="BT29" s="92">
        <v>0</v>
      </c>
      <c r="BU29" s="92">
        <v>0</v>
      </c>
      <c r="BV29" s="92">
        <v>0</v>
      </c>
      <c r="BW29" s="92">
        <v>0</v>
      </c>
      <c r="BX29" s="132">
        <v>0</v>
      </c>
      <c r="BY29" s="92">
        <v>0</v>
      </c>
      <c r="BZ29" s="92">
        <v>0</v>
      </c>
      <c r="CA29" s="92">
        <v>0</v>
      </c>
      <c r="CB29" s="92">
        <v>0</v>
      </c>
      <c r="CC29" s="92">
        <v>0</v>
      </c>
      <c r="CD29" s="92">
        <v>0</v>
      </c>
      <c r="CE29" s="92">
        <v>0</v>
      </c>
      <c r="CF29" s="92">
        <v>0</v>
      </c>
      <c r="CG29" s="92">
        <v>0</v>
      </c>
      <c r="CH29" s="92">
        <v>0</v>
      </c>
      <c r="CI29" s="92">
        <v>0</v>
      </c>
      <c r="CJ29" s="92">
        <v>0</v>
      </c>
      <c r="CK29" s="92">
        <v>0</v>
      </c>
      <c r="CL29" s="92">
        <v>0</v>
      </c>
      <c r="CM29" s="13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0</v>
      </c>
      <c r="CS29" s="92">
        <v>0</v>
      </c>
      <c r="CT29" s="92">
        <v>0</v>
      </c>
      <c r="CU29" s="92">
        <v>0</v>
      </c>
      <c r="CV29" s="92">
        <v>0</v>
      </c>
      <c r="CW29" s="92">
        <v>0</v>
      </c>
      <c r="CX29" s="92">
        <v>0</v>
      </c>
      <c r="CY29" s="92">
        <v>0</v>
      </c>
      <c r="CZ29" s="92">
        <v>0</v>
      </c>
      <c r="DA29" s="92">
        <v>0</v>
      </c>
      <c r="DB29" s="132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92">
        <v>0</v>
      </c>
      <c r="DJ29" s="92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13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0</v>
      </c>
      <c r="DW29" s="85">
        <f>ROUND((DW25+DW27)*10%,3)</f>
        <v>0.005</v>
      </c>
      <c r="DX29" s="92"/>
      <c r="DY29" s="92"/>
      <c r="DZ29" s="92"/>
      <c r="EA29" s="92"/>
      <c r="EB29" s="92"/>
      <c r="EC29" s="92"/>
      <c r="ED29" s="85">
        <f>ROUND((ED25+ED27)*10%,3)</f>
        <v>0.005</v>
      </c>
      <c r="EE29" s="92">
        <v>0</v>
      </c>
      <c r="EF29" s="132">
        <v>0</v>
      </c>
      <c r="EG29" s="92">
        <v>0</v>
      </c>
      <c r="EH29" s="92">
        <v>0</v>
      </c>
      <c r="EI29" s="92">
        <v>0</v>
      </c>
      <c r="EJ29" s="92">
        <v>0</v>
      </c>
      <c r="EK29" s="92">
        <v>0</v>
      </c>
      <c r="EL29" s="92">
        <v>0</v>
      </c>
      <c r="EM29" s="92">
        <v>0</v>
      </c>
      <c r="EN29" s="92">
        <v>0</v>
      </c>
      <c r="EO29" s="92">
        <v>0</v>
      </c>
      <c r="EP29" s="92">
        <v>0</v>
      </c>
      <c r="EQ29" s="92">
        <v>0</v>
      </c>
      <c r="ER29" s="92">
        <v>0</v>
      </c>
      <c r="ES29" s="92">
        <v>0</v>
      </c>
      <c r="ET29" s="92">
        <v>0</v>
      </c>
      <c r="EU29" s="132">
        <v>0</v>
      </c>
      <c r="EV29" s="92">
        <v>0</v>
      </c>
      <c r="EW29" s="92">
        <v>0</v>
      </c>
      <c r="EX29" s="92">
        <v>0</v>
      </c>
      <c r="EY29" s="85">
        <f>ROUND((EY25+EY27)*10%,3)</f>
        <v>0.003</v>
      </c>
      <c r="EZ29" s="92">
        <v>0</v>
      </c>
      <c r="FA29" s="92">
        <v>0</v>
      </c>
      <c r="FB29" s="85">
        <f>ROUND((FB25+FB27)*10%,3)</f>
        <v>0.005</v>
      </c>
      <c r="FC29" s="92">
        <v>0</v>
      </c>
      <c r="FD29" s="92">
        <v>0</v>
      </c>
      <c r="FE29" s="92">
        <v>0</v>
      </c>
      <c r="FF29" s="85">
        <f>ROUND((FF25+FF27)*10%,3)</f>
        <v>0.008</v>
      </c>
      <c r="FG29" s="92">
        <v>0</v>
      </c>
      <c r="FH29" s="92">
        <v>0</v>
      </c>
      <c r="FI29" s="92">
        <v>0</v>
      </c>
      <c r="FJ29" s="132">
        <v>0</v>
      </c>
      <c r="FK29" s="85">
        <f>ROUND((FK25+FK27)*10%,3)</f>
        <v>0.005</v>
      </c>
      <c r="FL29" s="85">
        <f>ROUND((FL25+FL27)*10%,3)</f>
        <v>0.005</v>
      </c>
      <c r="FM29" s="92">
        <v>0</v>
      </c>
      <c r="FN29" s="92">
        <v>0</v>
      </c>
      <c r="FO29" s="92">
        <v>0</v>
      </c>
      <c r="FP29" s="92">
        <v>0</v>
      </c>
      <c r="FQ29" s="92">
        <v>0</v>
      </c>
      <c r="FR29" s="92">
        <v>0</v>
      </c>
      <c r="FS29" s="92">
        <v>0</v>
      </c>
      <c r="FT29" s="92">
        <v>0</v>
      </c>
      <c r="FU29" s="85">
        <f>ROUND((FU25+FU27)*10%,3)</f>
        <v>0.005</v>
      </c>
      <c r="FV29" s="92">
        <v>0</v>
      </c>
      <c r="FW29" s="92">
        <v>0</v>
      </c>
      <c r="FX29" s="92">
        <v>0</v>
      </c>
      <c r="FY29" s="132">
        <v>0</v>
      </c>
      <c r="FZ29" s="92">
        <v>0</v>
      </c>
      <c r="GA29" s="92">
        <v>0</v>
      </c>
      <c r="GB29" s="92">
        <v>0</v>
      </c>
      <c r="GC29" s="92">
        <v>0</v>
      </c>
      <c r="GD29" s="92">
        <v>0</v>
      </c>
      <c r="GE29" s="92">
        <v>0</v>
      </c>
      <c r="GF29" s="92">
        <v>0</v>
      </c>
      <c r="GG29" s="92">
        <v>0</v>
      </c>
      <c r="GH29" s="85">
        <f>ROUND((GH25+GH27)*10%,3)</f>
        <v>0.006</v>
      </c>
      <c r="GI29" s="92">
        <v>0</v>
      </c>
      <c r="GJ29" s="85">
        <f>ROUND((GJ25+GJ27)*10%,3)</f>
        <v>0.005</v>
      </c>
      <c r="GK29" s="92">
        <v>0</v>
      </c>
      <c r="GL29" s="92">
        <v>0</v>
      </c>
      <c r="GM29" s="92">
        <v>0</v>
      </c>
      <c r="GN29" s="130">
        <f>ROUND((GN25+GN27)*10%,3)</f>
        <v>0.014</v>
      </c>
      <c r="GO29" s="92">
        <v>0</v>
      </c>
      <c r="GP29" s="92">
        <v>0</v>
      </c>
      <c r="GQ29" s="92">
        <v>0</v>
      </c>
      <c r="GR29" s="92">
        <v>0</v>
      </c>
      <c r="GS29" s="92">
        <v>0</v>
      </c>
      <c r="GT29" s="92">
        <v>0</v>
      </c>
      <c r="GU29" s="92">
        <v>0</v>
      </c>
      <c r="GV29" s="92">
        <v>0</v>
      </c>
      <c r="GW29" s="85">
        <f>ROUND((GW25+GW27)*10%,3)</f>
        <v>0.008</v>
      </c>
      <c r="GX29" s="92">
        <v>0</v>
      </c>
      <c r="GY29" s="92">
        <v>0</v>
      </c>
      <c r="GZ29" s="92">
        <v>0</v>
      </c>
      <c r="HA29" s="92">
        <v>0</v>
      </c>
      <c r="HB29" s="92">
        <v>0</v>
      </c>
      <c r="HC29" s="132">
        <v>0</v>
      </c>
      <c r="HD29" s="92">
        <v>0</v>
      </c>
      <c r="HE29" s="92">
        <v>0</v>
      </c>
      <c r="HF29" s="92">
        <v>0</v>
      </c>
      <c r="HG29" s="92">
        <v>0</v>
      </c>
      <c r="HH29" s="92">
        <v>0</v>
      </c>
      <c r="HI29" s="92">
        <v>0</v>
      </c>
      <c r="HJ29" s="92">
        <v>0</v>
      </c>
      <c r="HK29" s="85">
        <f>ROUND((HK25+HK27)*10%,3)</f>
        <v>0.008</v>
      </c>
      <c r="HL29" s="85">
        <f>ROUND((HL25+HL27)*10%,3)</f>
        <v>0.003</v>
      </c>
      <c r="HM29" s="92">
        <v>0</v>
      </c>
      <c r="HN29" s="92">
        <v>0</v>
      </c>
      <c r="HO29" s="92">
        <v>0</v>
      </c>
      <c r="HP29" s="92">
        <v>0</v>
      </c>
      <c r="HQ29" s="92">
        <v>0</v>
      </c>
      <c r="HR29" s="132">
        <v>0</v>
      </c>
      <c r="HS29" s="92">
        <v>0</v>
      </c>
      <c r="HT29" s="92">
        <v>0</v>
      </c>
      <c r="HU29" s="92">
        <v>0</v>
      </c>
      <c r="HV29" s="92">
        <v>0</v>
      </c>
      <c r="HW29" s="92">
        <v>0</v>
      </c>
      <c r="HX29" s="85">
        <f>ROUND((HX25+HX27)*10%,3)</f>
        <v>0.008</v>
      </c>
      <c r="HY29" s="85">
        <f>ROUND((HY25+HY27)*10%,3)</f>
        <v>0.005</v>
      </c>
      <c r="HZ29" s="85">
        <f>ROUND((HZ25+HZ27)*10%,3)</f>
        <v>0.005</v>
      </c>
      <c r="IA29" s="92">
        <v>0</v>
      </c>
      <c r="IB29" s="92">
        <v>0</v>
      </c>
      <c r="IC29" s="85">
        <f>ROUND((IC25+IC27)*10%,3)</f>
        <v>0.005</v>
      </c>
      <c r="ID29" s="92">
        <v>0</v>
      </c>
      <c r="IE29" s="92">
        <v>0</v>
      </c>
      <c r="IF29" s="92">
        <v>0</v>
      </c>
      <c r="IG29" s="132">
        <v>0</v>
      </c>
      <c r="IH29" s="92">
        <v>0</v>
      </c>
      <c r="II29" s="92">
        <v>0</v>
      </c>
      <c r="IJ29" s="85">
        <f>ROUND((IJ25+IJ27)*10%,3)</f>
        <v>0.012</v>
      </c>
      <c r="IK29" s="92">
        <v>0</v>
      </c>
      <c r="IL29" s="92">
        <v>0</v>
      </c>
      <c r="IM29" s="92">
        <v>0</v>
      </c>
      <c r="IN29" s="92">
        <v>0</v>
      </c>
      <c r="IO29" s="92">
        <v>0</v>
      </c>
      <c r="IP29" s="85">
        <f>ROUND((IP25+IP27)*10%,3)</f>
        <v>0.005</v>
      </c>
      <c r="IQ29" s="92">
        <v>0</v>
      </c>
      <c r="IR29" s="92">
        <v>0</v>
      </c>
      <c r="IS29" s="92">
        <v>0</v>
      </c>
      <c r="IT29" s="92">
        <v>0</v>
      </c>
      <c r="IU29" s="92">
        <v>0</v>
      </c>
      <c r="IV29" s="132">
        <v>0</v>
      </c>
    </row>
    <row r="30" spans="1:256" ht="26.25">
      <c r="A30" s="187" t="s">
        <v>824</v>
      </c>
      <c r="B30" s="93">
        <f>ROUNDDOWN(SUM(B24:B29),2)</f>
        <v>-2.14</v>
      </c>
      <c r="C30" s="93">
        <f aca="true" t="shared" si="20" ref="C30:BN30">ROUNDDOWN(SUM(C24:C29),2)</f>
        <v>-2.14</v>
      </c>
      <c r="D30" s="93">
        <f t="shared" si="20"/>
        <v>-2.11</v>
      </c>
      <c r="E30" s="93">
        <f t="shared" si="20"/>
        <v>-2.11</v>
      </c>
      <c r="F30" s="93">
        <f t="shared" si="20"/>
        <v>-2.09</v>
      </c>
      <c r="G30" s="93">
        <f t="shared" si="20"/>
        <v>-2.11</v>
      </c>
      <c r="H30" s="93">
        <f t="shared" si="20"/>
        <v>-2.11</v>
      </c>
      <c r="I30" s="93">
        <f t="shared" si="20"/>
        <v>-2.11</v>
      </c>
      <c r="J30" s="93">
        <f t="shared" si="20"/>
        <v>-2.08</v>
      </c>
      <c r="K30" s="93">
        <f t="shared" si="20"/>
        <v>0</v>
      </c>
      <c r="L30" s="93">
        <f t="shared" si="20"/>
        <v>-2.16</v>
      </c>
      <c r="M30" s="93">
        <f t="shared" si="20"/>
        <v>-2.11</v>
      </c>
      <c r="N30" s="93">
        <f t="shared" si="20"/>
        <v>-2.11</v>
      </c>
      <c r="O30" s="93">
        <f t="shared" si="20"/>
        <v>-2.11</v>
      </c>
      <c r="P30" s="289">
        <f t="shared" si="20"/>
        <v>0</v>
      </c>
      <c r="Q30" s="93">
        <f t="shared" si="20"/>
        <v>-2.11</v>
      </c>
      <c r="R30" s="93">
        <f t="shared" si="20"/>
        <v>-2.09</v>
      </c>
      <c r="S30" s="93">
        <f t="shared" si="20"/>
        <v>-2.07</v>
      </c>
      <c r="T30" s="93">
        <f t="shared" si="20"/>
        <v>-2.16</v>
      </c>
      <c r="U30" s="93">
        <f t="shared" si="20"/>
        <v>-2.11</v>
      </c>
      <c r="V30" s="93">
        <f t="shared" si="20"/>
        <v>-2.16</v>
      </c>
      <c r="W30" s="93">
        <f>ROUNDDOWN(SUM(W24:W29),2)</f>
        <v>-2.09</v>
      </c>
      <c r="X30" s="93">
        <f t="shared" si="20"/>
        <v>-2.14</v>
      </c>
      <c r="Y30" s="93">
        <f t="shared" si="20"/>
        <v>0</v>
      </c>
      <c r="Z30" s="93">
        <f t="shared" si="20"/>
        <v>-2.09</v>
      </c>
      <c r="AA30" s="93">
        <f t="shared" si="20"/>
        <v>-2.11</v>
      </c>
      <c r="AB30" s="93">
        <f t="shared" si="20"/>
        <v>-2.09</v>
      </c>
      <c r="AC30" s="93">
        <f t="shared" si="20"/>
        <v>-2.09</v>
      </c>
      <c r="AD30" s="93">
        <f t="shared" si="20"/>
        <v>-2.14</v>
      </c>
      <c r="AE30" s="289">
        <f t="shared" si="20"/>
        <v>-2.11</v>
      </c>
      <c r="AF30" s="93">
        <f t="shared" si="20"/>
        <v>-2.11</v>
      </c>
      <c r="AG30" s="93">
        <f t="shared" si="20"/>
        <v>-2.11</v>
      </c>
      <c r="AH30" s="93">
        <f t="shared" si="20"/>
        <v>-2.08</v>
      </c>
      <c r="AI30" s="93">
        <f t="shared" si="20"/>
        <v>-2.09</v>
      </c>
      <c r="AJ30" s="93">
        <f t="shared" si="20"/>
        <v>-2.16</v>
      </c>
      <c r="AK30" s="93">
        <f t="shared" si="20"/>
        <v>-2.07</v>
      </c>
      <c r="AL30" s="93">
        <f t="shared" si="20"/>
        <v>-2.09</v>
      </c>
      <c r="AM30" s="93">
        <f t="shared" si="20"/>
        <v>-2.09</v>
      </c>
      <c r="AN30" s="93">
        <f t="shared" si="20"/>
        <v>-2.16</v>
      </c>
      <c r="AO30" s="93">
        <f t="shared" si="20"/>
        <v>-2.11</v>
      </c>
      <c r="AP30" s="93">
        <f t="shared" si="20"/>
        <v>-2.09</v>
      </c>
      <c r="AQ30" s="93">
        <f t="shared" si="20"/>
        <v>-2.16</v>
      </c>
      <c r="AR30" s="93">
        <f t="shared" si="20"/>
        <v>-2.04</v>
      </c>
      <c r="AS30" s="93">
        <f t="shared" si="20"/>
        <v>-2.09</v>
      </c>
      <c r="AT30" s="289">
        <f t="shared" si="20"/>
        <v>-2.16</v>
      </c>
      <c r="AU30" s="93">
        <f t="shared" si="20"/>
        <v>-2.11</v>
      </c>
      <c r="AV30" s="93">
        <f t="shared" si="20"/>
        <v>-2.16</v>
      </c>
      <c r="AW30" s="93">
        <f t="shared" si="20"/>
        <v>-2.16</v>
      </c>
      <c r="AX30" s="93">
        <f t="shared" si="20"/>
        <v>-2.11</v>
      </c>
      <c r="AY30" s="93">
        <f t="shared" si="20"/>
        <v>-2.16</v>
      </c>
      <c r="AZ30" s="93">
        <f t="shared" si="20"/>
        <v>-2.11</v>
      </c>
      <c r="BA30" s="93">
        <f t="shared" si="20"/>
        <v>-2.16</v>
      </c>
      <c r="BB30" s="93">
        <f t="shared" si="20"/>
        <v>-2.11</v>
      </c>
      <c r="BC30" s="93">
        <f t="shared" si="20"/>
        <v>-2.16</v>
      </c>
      <c r="BD30" s="93">
        <f t="shared" si="20"/>
        <v>-2.09</v>
      </c>
      <c r="BE30" s="93">
        <f t="shared" si="20"/>
        <v>-2.09</v>
      </c>
      <c r="BF30" s="93">
        <f t="shared" si="20"/>
        <v>-2.11</v>
      </c>
      <c r="BG30" s="93">
        <f t="shared" si="20"/>
        <v>-2.09</v>
      </c>
      <c r="BH30" s="93">
        <f t="shared" si="20"/>
        <v>-2.09</v>
      </c>
      <c r="BI30" s="93">
        <f t="shared" si="20"/>
        <v>-2.11</v>
      </c>
      <c r="BJ30" s="93">
        <f t="shared" si="20"/>
        <v>-2.11</v>
      </c>
      <c r="BK30" s="93">
        <f t="shared" si="20"/>
        <v>-2.09</v>
      </c>
      <c r="BL30" s="93">
        <f t="shared" si="20"/>
        <v>-2.09</v>
      </c>
      <c r="BM30" s="93">
        <f t="shared" si="20"/>
        <v>-2.14</v>
      </c>
      <c r="BN30" s="93">
        <f t="shared" si="20"/>
        <v>-2.08</v>
      </c>
      <c r="BO30" s="93">
        <f aca="true" t="shared" si="21" ref="BO30:DZ30">ROUNDDOWN(SUM(BO24:BO29),2)</f>
        <v>-2.16</v>
      </c>
      <c r="BP30" s="93">
        <f t="shared" si="21"/>
        <v>-2.09</v>
      </c>
      <c r="BQ30" s="93">
        <f t="shared" si="21"/>
        <v>-2.11</v>
      </c>
      <c r="BR30" s="93">
        <f t="shared" si="21"/>
        <v>-2.14</v>
      </c>
      <c r="BS30" s="93">
        <f t="shared" si="21"/>
        <v>-2.11</v>
      </c>
      <c r="BT30" s="93">
        <f t="shared" si="21"/>
        <v>-2.16</v>
      </c>
      <c r="BU30" s="93">
        <f t="shared" si="21"/>
        <v>-2.11</v>
      </c>
      <c r="BV30" s="93">
        <f t="shared" si="21"/>
        <v>-2.16</v>
      </c>
      <c r="BW30" s="93">
        <f t="shared" si="21"/>
        <v>-2.11</v>
      </c>
      <c r="BX30" s="289">
        <f t="shared" si="21"/>
        <v>-2.09</v>
      </c>
      <c r="BY30" s="93">
        <f t="shared" si="21"/>
        <v>-2.16</v>
      </c>
      <c r="BZ30" s="93">
        <f t="shared" si="21"/>
        <v>-2.11</v>
      </c>
      <c r="CA30" s="93">
        <f t="shared" si="21"/>
        <v>-2.09</v>
      </c>
      <c r="CB30" s="93">
        <f t="shared" si="21"/>
        <v>-2.09</v>
      </c>
      <c r="CC30" s="93">
        <f t="shared" si="21"/>
        <v>-2.16</v>
      </c>
      <c r="CD30" s="93">
        <f t="shared" si="21"/>
        <v>0</v>
      </c>
      <c r="CE30" s="93">
        <f t="shared" si="21"/>
        <v>-1.3</v>
      </c>
      <c r="CF30" s="93">
        <f t="shared" si="21"/>
        <v>-2.14</v>
      </c>
      <c r="CG30" s="93">
        <f t="shared" si="21"/>
        <v>-2.11</v>
      </c>
      <c r="CH30" s="93">
        <f t="shared" si="21"/>
        <v>-2.11</v>
      </c>
      <c r="CI30" s="93">
        <f t="shared" si="21"/>
        <v>-2.16</v>
      </c>
      <c r="CJ30" s="93">
        <f t="shared" si="21"/>
        <v>-2.11</v>
      </c>
      <c r="CK30" s="93">
        <f t="shared" si="21"/>
        <v>-2.11</v>
      </c>
      <c r="CL30" s="93">
        <f t="shared" si="21"/>
        <v>-2.11</v>
      </c>
      <c r="CM30" s="289">
        <f t="shared" si="21"/>
        <v>-2.11</v>
      </c>
      <c r="CN30" s="93">
        <f t="shared" si="21"/>
        <v>-2.09</v>
      </c>
      <c r="CO30" s="93">
        <f t="shared" si="21"/>
        <v>-2.09</v>
      </c>
      <c r="CP30" s="93">
        <f t="shared" si="21"/>
        <v>-2.11</v>
      </c>
      <c r="CQ30" s="93">
        <f t="shared" si="21"/>
        <v>-2.11</v>
      </c>
      <c r="CR30" s="93">
        <f t="shared" si="21"/>
        <v>-2.14</v>
      </c>
      <c r="CS30" s="93">
        <f t="shared" si="21"/>
        <v>-2.11</v>
      </c>
      <c r="CT30" s="93">
        <f t="shared" si="21"/>
        <v>-2.11</v>
      </c>
      <c r="CU30" s="93">
        <f t="shared" si="21"/>
        <v>-2.16</v>
      </c>
      <c r="CV30" s="93">
        <f t="shared" si="21"/>
        <v>-2.11</v>
      </c>
      <c r="CW30" s="93">
        <f t="shared" si="21"/>
        <v>-2.11</v>
      </c>
      <c r="CX30" s="93">
        <f t="shared" si="21"/>
        <v>-2.11</v>
      </c>
      <c r="CY30" s="93">
        <f t="shared" si="21"/>
        <v>-2.16</v>
      </c>
      <c r="CZ30" s="93">
        <f t="shared" si="21"/>
        <v>-2.11</v>
      </c>
      <c r="DA30" s="93">
        <f t="shared" si="21"/>
        <v>-2.09</v>
      </c>
      <c r="DB30" s="289">
        <f t="shared" si="21"/>
        <v>-2.09</v>
      </c>
      <c r="DC30" s="93">
        <f t="shared" si="21"/>
        <v>-2.16</v>
      </c>
      <c r="DD30" s="93">
        <f t="shared" si="21"/>
        <v>-2.16</v>
      </c>
      <c r="DE30" s="93">
        <f t="shared" si="21"/>
        <v>-2.09</v>
      </c>
      <c r="DF30" s="93">
        <f t="shared" si="21"/>
        <v>-2.09</v>
      </c>
      <c r="DG30" s="93">
        <f t="shared" si="21"/>
        <v>-2.16</v>
      </c>
      <c r="DH30" s="93">
        <f t="shared" si="21"/>
        <v>-2.11</v>
      </c>
      <c r="DI30" s="93">
        <f t="shared" si="21"/>
        <v>-2.11</v>
      </c>
      <c r="DJ30" s="93">
        <f t="shared" si="21"/>
        <v>-2.09</v>
      </c>
      <c r="DK30" s="93">
        <f t="shared" si="21"/>
        <v>-2.09</v>
      </c>
      <c r="DL30" s="93">
        <f t="shared" si="21"/>
        <v>-2.14</v>
      </c>
      <c r="DM30" s="93">
        <f t="shared" si="21"/>
        <v>-2.08</v>
      </c>
      <c r="DN30" s="93">
        <f t="shared" si="21"/>
        <v>-2.16</v>
      </c>
      <c r="DO30" s="93">
        <f t="shared" si="21"/>
        <v>-2.11</v>
      </c>
      <c r="DP30" s="93">
        <f t="shared" si="21"/>
        <v>-2.16</v>
      </c>
      <c r="DQ30" s="289">
        <f t="shared" si="21"/>
        <v>-2.16</v>
      </c>
      <c r="DR30" s="93">
        <f t="shared" si="21"/>
        <v>-2.16</v>
      </c>
      <c r="DS30" s="93">
        <f t="shared" si="21"/>
        <v>-2.07</v>
      </c>
      <c r="DT30" s="93">
        <f t="shared" si="21"/>
        <v>-2.16</v>
      </c>
      <c r="DU30" s="93">
        <f t="shared" si="21"/>
        <v>-2.11</v>
      </c>
      <c r="DV30" s="93">
        <f t="shared" si="21"/>
        <v>-2.09</v>
      </c>
      <c r="DW30" s="93">
        <f t="shared" si="21"/>
        <v>-2.09</v>
      </c>
      <c r="DX30" s="93">
        <f t="shared" si="21"/>
        <v>-2.02</v>
      </c>
      <c r="DY30" s="93">
        <f t="shared" si="21"/>
        <v>-2.09</v>
      </c>
      <c r="DZ30" s="93">
        <f t="shared" si="21"/>
        <v>-2.09</v>
      </c>
      <c r="EA30" s="93">
        <f aca="true" t="shared" si="22" ref="EA30:GL30">ROUNDDOWN(SUM(EA24:EA29),2)</f>
        <v>-2.06</v>
      </c>
      <c r="EB30" s="93">
        <f t="shared" si="22"/>
        <v>-2.09</v>
      </c>
      <c r="EC30" s="93">
        <f t="shared" si="22"/>
        <v>-2.11</v>
      </c>
      <c r="ED30" s="93">
        <f t="shared" si="22"/>
        <v>-2.14</v>
      </c>
      <c r="EE30" s="93">
        <f t="shared" si="22"/>
        <v>-2.16</v>
      </c>
      <c r="EF30" s="289">
        <f t="shared" si="22"/>
        <v>-2.14</v>
      </c>
      <c r="EG30" s="93">
        <f t="shared" si="22"/>
        <v>-2.14</v>
      </c>
      <c r="EH30" s="93">
        <f t="shared" si="22"/>
        <v>-2.14</v>
      </c>
      <c r="EI30" s="93">
        <f t="shared" si="22"/>
        <v>-2.09</v>
      </c>
      <c r="EJ30" s="93">
        <f t="shared" si="22"/>
        <v>0</v>
      </c>
      <c r="EK30" s="93">
        <f t="shared" si="22"/>
        <v>-2.09</v>
      </c>
      <c r="EL30" s="93">
        <f t="shared" si="22"/>
        <v>-2.16</v>
      </c>
      <c r="EM30" s="93">
        <f t="shared" si="22"/>
        <v>-2.09</v>
      </c>
      <c r="EN30" s="93">
        <f t="shared" si="22"/>
        <v>-2.11</v>
      </c>
      <c r="EO30" s="93">
        <f t="shared" si="22"/>
        <v>-2.16</v>
      </c>
      <c r="EP30" s="93">
        <f t="shared" si="22"/>
        <v>-2.16</v>
      </c>
      <c r="EQ30" s="93">
        <f t="shared" si="22"/>
        <v>-2.09</v>
      </c>
      <c r="ER30" s="93">
        <f t="shared" si="22"/>
        <v>-2.11</v>
      </c>
      <c r="ES30" s="93">
        <f t="shared" si="22"/>
        <v>-2.14</v>
      </c>
      <c r="ET30" s="93">
        <f t="shared" si="22"/>
        <v>-2.09</v>
      </c>
      <c r="EU30" s="289">
        <f t="shared" si="22"/>
        <v>-2.09</v>
      </c>
      <c r="EV30" s="93">
        <f t="shared" si="22"/>
        <v>-2.16</v>
      </c>
      <c r="EW30" s="93">
        <f t="shared" si="22"/>
        <v>-2.11</v>
      </c>
      <c r="EX30" s="93">
        <f t="shared" si="22"/>
        <v>-2.09</v>
      </c>
      <c r="EY30" s="93">
        <f t="shared" si="22"/>
        <v>-2.16</v>
      </c>
      <c r="EZ30" s="93">
        <f t="shared" si="22"/>
        <v>-2.14</v>
      </c>
      <c r="FA30" s="93">
        <f t="shared" si="22"/>
        <v>-2.09</v>
      </c>
      <c r="FB30" s="93">
        <f t="shared" si="22"/>
        <v>-2.14</v>
      </c>
      <c r="FC30" s="93">
        <f t="shared" si="22"/>
        <v>-2.09</v>
      </c>
      <c r="FD30" s="93">
        <f t="shared" si="22"/>
        <v>-2.09</v>
      </c>
      <c r="FE30" s="93">
        <f t="shared" si="22"/>
        <v>-2.09</v>
      </c>
      <c r="FF30" s="93">
        <f t="shared" si="22"/>
        <v>-2.25</v>
      </c>
      <c r="FG30" s="93">
        <f t="shared" si="22"/>
        <v>-2.14</v>
      </c>
      <c r="FH30" s="93">
        <f t="shared" si="22"/>
        <v>-2.14</v>
      </c>
      <c r="FI30" s="93">
        <f t="shared" si="22"/>
        <v>-2.09</v>
      </c>
      <c r="FJ30" s="289">
        <f t="shared" si="22"/>
        <v>-2.09</v>
      </c>
      <c r="FK30" s="93">
        <f t="shared" si="22"/>
        <v>-2.14</v>
      </c>
      <c r="FL30" s="93">
        <f t="shared" si="22"/>
        <v>-2.09</v>
      </c>
      <c r="FM30" s="93">
        <f t="shared" si="22"/>
        <v>-2.11</v>
      </c>
      <c r="FN30" s="93">
        <f t="shared" si="22"/>
        <v>-2.14</v>
      </c>
      <c r="FO30" s="93">
        <f t="shared" si="22"/>
        <v>-2.16</v>
      </c>
      <c r="FP30" s="93">
        <f t="shared" si="22"/>
        <v>-2.16</v>
      </c>
      <c r="FQ30" s="93">
        <f t="shared" si="22"/>
        <v>-2.09</v>
      </c>
      <c r="FR30" s="93">
        <f t="shared" si="22"/>
        <v>-2.11</v>
      </c>
      <c r="FS30" s="93">
        <f t="shared" si="22"/>
        <v>-2.11</v>
      </c>
      <c r="FT30" s="93">
        <f t="shared" si="22"/>
        <v>-2.14</v>
      </c>
      <c r="FU30" s="93">
        <f t="shared" si="22"/>
        <v>-2.14</v>
      </c>
      <c r="FV30" s="93">
        <f t="shared" si="22"/>
        <v>-2.14</v>
      </c>
      <c r="FW30" s="93">
        <f t="shared" si="22"/>
        <v>-2.09</v>
      </c>
      <c r="FX30" s="93">
        <f t="shared" si="22"/>
        <v>-2.09</v>
      </c>
      <c r="FY30" s="289">
        <f t="shared" si="22"/>
        <v>-2.09</v>
      </c>
      <c r="FZ30" s="93">
        <f t="shared" si="22"/>
        <v>-2.09</v>
      </c>
      <c r="GA30" s="93">
        <f t="shared" si="22"/>
        <v>-2.14</v>
      </c>
      <c r="GB30" s="93">
        <f t="shared" si="22"/>
        <v>-2.08</v>
      </c>
      <c r="GC30" s="93">
        <f t="shared" si="22"/>
        <v>-2.11</v>
      </c>
      <c r="GD30" s="93">
        <f t="shared" si="22"/>
        <v>-2.14</v>
      </c>
      <c r="GE30" s="93">
        <f t="shared" si="22"/>
        <v>-2.09</v>
      </c>
      <c r="GF30" s="93">
        <f t="shared" si="22"/>
        <v>-2.09</v>
      </c>
      <c r="GG30" s="93">
        <f t="shared" si="22"/>
        <v>-2.14</v>
      </c>
      <c r="GH30" s="93">
        <f t="shared" si="22"/>
        <v>-2.07</v>
      </c>
      <c r="GI30" s="93">
        <f t="shared" si="22"/>
        <v>-2.09</v>
      </c>
      <c r="GJ30" s="93">
        <f t="shared" si="22"/>
        <v>-2.14</v>
      </c>
      <c r="GK30" s="93">
        <f t="shared" si="22"/>
        <v>-2.09</v>
      </c>
      <c r="GL30" s="93">
        <f t="shared" si="22"/>
        <v>-2.09</v>
      </c>
      <c r="GM30" s="93">
        <f aca="true" t="shared" si="23" ref="GM30:IV30">ROUNDDOWN(SUM(GM24:GM29),2)</f>
        <v>-2.09</v>
      </c>
      <c r="GN30" s="289">
        <f t="shared" si="23"/>
        <v>-1.98</v>
      </c>
      <c r="GO30" s="93">
        <f t="shared" si="23"/>
        <v>-2.14</v>
      </c>
      <c r="GP30" s="93">
        <f t="shared" si="23"/>
        <v>-2.08</v>
      </c>
      <c r="GQ30" s="93">
        <f t="shared" si="23"/>
        <v>-2.09</v>
      </c>
      <c r="GR30" s="93">
        <f t="shared" si="23"/>
        <v>-2.09</v>
      </c>
      <c r="GS30" s="93">
        <f t="shared" si="23"/>
        <v>-2.09</v>
      </c>
      <c r="GT30" s="93">
        <f t="shared" si="23"/>
        <v>-2.09</v>
      </c>
      <c r="GU30" s="93">
        <f t="shared" si="23"/>
        <v>-2.12</v>
      </c>
      <c r="GV30" s="93">
        <f t="shared" si="23"/>
        <v>-2.09</v>
      </c>
      <c r="GW30" s="93">
        <f t="shared" si="23"/>
        <v>-2.1</v>
      </c>
      <c r="GX30" s="93">
        <f t="shared" si="23"/>
        <v>-2.14</v>
      </c>
      <c r="GY30" s="93">
        <f t="shared" si="23"/>
        <v>-2.14</v>
      </c>
      <c r="GZ30" s="93">
        <f t="shared" si="23"/>
        <v>-2.09</v>
      </c>
      <c r="HA30" s="93">
        <f t="shared" si="23"/>
        <v>-2.07</v>
      </c>
      <c r="HB30" s="93">
        <f t="shared" si="23"/>
        <v>-2.11</v>
      </c>
      <c r="HC30" s="289">
        <f t="shared" si="23"/>
        <v>-2.09</v>
      </c>
      <c r="HD30" s="93">
        <f t="shared" si="23"/>
        <v>-2.09</v>
      </c>
      <c r="HE30" s="93">
        <f t="shared" si="23"/>
        <v>-2.09</v>
      </c>
      <c r="HF30" s="93">
        <f t="shared" si="23"/>
        <v>-2.09</v>
      </c>
      <c r="HG30" s="93">
        <f t="shared" si="23"/>
        <v>-2.14</v>
      </c>
      <c r="HH30" s="93">
        <f t="shared" si="23"/>
        <v>-2.16</v>
      </c>
      <c r="HI30" s="93">
        <f t="shared" si="23"/>
        <v>-2.09</v>
      </c>
      <c r="HJ30" s="93">
        <f t="shared" si="23"/>
        <v>-2.09</v>
      </c>
      <c r="HK30" s="93">
        <f t="shared" si="23"/>
        <v>-2.1</v>
      </c>
      <c r="HL30" s="93">
        <f t="shared" si="23"/>
        <v>-2.16</v>
      </c>
      <c r="HM30" s="93">
        <f t="shared" si="23"/>
        <v>-2.14</v>
      </c>
      <c r="HN30" s="93">
        <f t="shared" si="23"/>
        <v>-2.14</v>
      </c>
      <c r="HO30" s="93">
        <f t="shared" si="23"/>
        <v>-2.16</v>
      </c>
      <c r="HP30" s="93">
        <f t="shared" si="23"/>
        <v>-2.09</v>
      </c>
      <c r="HQ30" s="93">
        <f t="shared" si="23"/>
        <v>-2.09</v>
      </c>
      <c r="HR30" s="289">
        <f t="shared" si="23"/>
        <v>-2.06</v>
      </c>
      <c r="HS30" s="93">
        <f t="shared" si="23"/>
        <v>-2.09</v>
      </c>
      <c r="HT30" s="93">
        <f t="shared" si="23"/>
        <v>-2.14</v>
      </c>
      <c r="HU30" s="93">
        <f t="shared" si="23"/>
        <v>-2.09</v>
      </c>
      <c r="HV30" s="93">
        <f t="shared" si="23"/>
        <v>-2.09</v>
      </c>
      <c r="HW30" s="93">
        <f t="shared" si="23"/>
        <v>-2.09</v>
      </c>
      <c r="HX30" s="93">
        <f t="shared" si="23"/>
        <v>-2.1</v>
      </c>
      <c r="HY30" s="93">
        <f t="shared" si="23"/>
        <v>-2.09</v>
      </c>
      <c r="HZ30" s="93">
        <f t="shared" si="23"/>
        <v>-2.09</v>
      </c>
      <c r="IA30" s="93">
        <f t="shared" si="23"/>
        <v>-2.14</v>
      </c>
      <c r="IB30" s="93">
        <f t="shared" si="23"/>
        <v>-2.09</v>
      </c>
      <c r="IC30" s="93">
        <f t="shared" si="23"/>
        <v>-2.14</v>
      </c>
      <c r="ID30" s="93">
        <f t="shared" si="23"/>
        <v>-2.09</v>
      </c>
      <c r="IE30" s="93">
        <f t="shared" si="23"/>
        <v>-2.09</v>
      </c>
      <c r="IF30" s="93">
        <f t="shared" si="23"/>
        <v>-2.09</v>
      </c>
      <c r="IG30" s="289">
        <f t="shared" si="23"/>
        <v>-2.09</v>
      </c>
      <c r="IH30" s="93">
        <f t="shared" si="23"/>
        <v>-2.09</v>
      </c>
      <c r="II30" s="93">
        <f t="shared" si="23"/>
        <v>-2.09</v>
      </c>
      <c r="IJ30" s="93">
        <f t="shared" si="23"/>
        <v>-2</v>
      </c>
      <c r="IK30" s="93">
        <f t="shared" si="23"/>
        <v>-2.09</v>
      </c>
      <c r="IL30" s="93">
        <f t="shared" si="23"/>
        <v>-2.09</v>
      </c>
      <c r="IM30" s="93">
        <f t="shared" si="23"/>
        <v>-2.09</v>
      </c>
      <c r="IN30" s="93">
        <f t="shared" si="23"/>
        <v>-2.09</v>
      </c>
      <c r="IO30" s="93">
        <f t="shared" si="23"/>
        <v>-2.09</v>
      </c>
      <c r="IP30" s="93">
        <f t="shared" si="23"/>
        <v>-2.14</v>
      </c>
      <c r="IQ30" s="93">
        <f t="shared" si="23"/>
        <v>-2.14</v>
      </c>
      <c r="IR30" s="93">
        <f t="shared" si="23"/>
        <v>-2.04</v>
      </c>
      <c r="IS30" s="93">
        <f t="shared" si="23"/>
        <v>-2.09</v>
      </c>
      <c r="IT30" s="93">
        <f t="shared" si="23"/>
        <v>-2.16</v>
      </c>
      <c r="IU30" s="93">
        <f t="shared" si="23"/>
        <v>-2.14</v>
      </c>
      <c r="IV30" s="289">
        <f t="shared" si="23"/>
        <v>-2.09</v>
      </c>
    </row>
    <row r="31" spans="1:256" ht="26.25">
      <c r="A31" s="187" t="s">
        <v>825</v>
      </c>
      <c r="B31" s="87">
        <f>-B24*10%</f>
        <v>0.22000000000000003</v>
      </c>
      <c r="C31" s="87">
        <f aca="true" t="shared" si="24" ref="C31:BN31">-C24*10%</f>
        <v>0.22000000000000003</v>
      </c>
      <c r="D31" s="87">
        <f t="shared" si="24"/>
        <v>0.22000000000000003</v>
      </c>
      <c r="E31" s="87">
        <f t="shared" si="24"/>
        <v>0.22000000000000003</v>
      </c>
      <c r="F31" s="87">
        <f t="shared" si="24"/>
        <v>0.22000000000000003</v>
      </c>
      <c r="G31" s="87">
        <f t="shared" si="24"/>
        <v>0.22000000000000003</v>
      </c>
      <c r="H31" s="87">
        <f t="shared" si="24"/>
        <v>0.22000000000000003</v>
      </c>
      <c r="I31" s="87">
        <f t="shared" si="24"/>
        <v>0.22000000000000003</v>
      </c>
      <c r="J31" s="87">
        <f t="shared" si="24"/>
        <v>0.22000000000000003</v>
      </c>
      <c r="K31" s="87">
        <f t="shared" si="24"/>
        <v>0</v>
      </c>
      <c r="L31" s="87">
        <f t="shared" si="24"/>
        <v>0.22000000000000003</v>
      </c>
      <c r="M31" s="87">
        <f t="shared" si="24"/>
        <v>0.22000000000000003</v>
      </c>
      <c r="N31" s="87">
        <f t="shared" si="24"/>
        <v>0.22000000000000003</v>
      </c>
      <c r="O31" s="87">
        <f t="shared" si="24"/>
        <v>0.22000000000000003</v>
      </c>
      <c r="P31" s="126">
        <f t="shared" si="24"/>
        <v>0</v>
      </c>
      <c r="Q31" s="87">
        <f t="shared" si="24"/>
        <v>0.22000000000000003</v>
      </c>
      <c r="R31" s="87">
        <f t="shared" si="24"/>
        <v>0.22000000000000003</v>
      </c>
      <c r="S31" s="87">
        <f t="shared" si="24"/>
        <v>0.22000000000000003</v>
      </c>
      <c r="T31" s="87">
        <f t="shared" si="24"/>
        <v>0.22000000000000003</v>
      </c>
      <c r="U31" s="87">
        <f t="shared" si="24"/>
        <v>0.22000000000000003</v>
      </c>
      <c r="V31" s="87">
        <f t="shared" si="24"/>
        <v>0.22000000000000003</v>
      </c>
      <c r="W31" s="87">
        <f t="shared" si="24"/>
        <v>0.22000000000000003</v>
      </c>
      <c r="X31" s="87">
        <f t="shared" si="24"/>
        <v>0.22000000000000003</v>
      </c>
      <c r="Y31" s="87">
        <f t="shared" si="24"/>
        <v>0</v>
      </c>
      <c r="Z31" s="87">
        <f t="shared" si="24"/>
        <v>0.22000000000000003</v>
      </c>
      <c r="AA31" s="87">
        <f t="shared" si="24"/>
        <v>0.22000000000000003</v>
      </c>
      <c r="AB31" s="87">
        <f t="shared" si="24"/>
        <v>0.22000000000000003</v>
      </c>
      <c r="AC31" s="87">
        <f t="shared" si="24"/>
        <v>0.22000000000000003</v>
      </c>
      <c r="AD31" s="87">
        <f t="shared" si="24"/>
        <v>0.22000000000000003</v>
      </c>
      <c r="AE31" s="126">
        <f t="shared" si="24"/>
        <v>0.22000000000000003</v>
      </c>
      <c r="AF31" s="87">
        <f t="shared" si="24"/>
        <v>0.22000000000000003</v>
      </c>
      <c r="AG31" s="87">
        <f t="shared" si="24"/>
        <v>0.22000000000000003</v>
      </c>
      <c r="AH31" s="87">
        <f t="shared" si="24"/>
        <v>0.22000000000000003</v>
      </c>
      <c r="AI31" s="87">
        <f t="shared" si="24"/>
        <v>0.22000000000000003</v>
      </c>
      <c r="AJ31" s="87">
        <f t="shared" si="24"/>
        <v>0.22000000000000003</v>
      </c>
      <c r="AK31" s="87">
        <f t="shared" si="24"/>
        <v>0.22000000000000003</v>
      </c>
      <c r="AL31" s="87">
        <f t="shared" si="24"/>
        <v>0.22000000000000003</v>
      </c>
      <c r="AM31" s="87">
        <f t="shared" si="24"/>
        <v>0.22000000000000003</v>
      </c>
      <c r="AN31" s="87">
        <f t="shared" si="24"/>
        <v>0.22000000000000003</v>
      </c>
      <c r="AO31" s="87">
        <f t="shared" si="24"/>
        <v>0.22000000000000003</v>
      </c>
      <c r="AP31" s="87">
        <f t="shared" si="24"/>
        <v>0.22000000000000003</v>
      </c>
      <c r="AQ31" s="87">
        <f t="shared" si="24"/>
        <v>0.22000000000000003</v>
      </c>
      <c r="AR31" s="87">
        <f t="shared" si="24"/>
        <v>0.22000000000000003</v>
      </c>
      <c r="AS31" s="87">
        <f t="shared" si="24"/>
        <v>0.22000000000000003</v>
      </c>
      <c r="AT31" s="126">
        <f t="shared" si="24"/>
        <v>0.22000000000000003</v>
      </c>
      <c r="AU31" s="87">
        <f t="shared" si="24"/>
        <v>0.22000000000000003</v>
      </c>
      <c r="AV31" s="87">
        <f t="shared" si="24"/>
        <v>0.22000000000000003</v>
      </c>
      <c r="AW31" s="87">
        <f t="shared" si="24"/>
        <v>0.22000000000000003</v>
      </c>
      <c r="AX31" s="87">
        <f t="shared" si="24"/>
        <v>0.22000000000000003</v>
      </c>
      <c r="AY31" s="87">
        <f t="shared" si="24"/>
        <v>0.22000000000000003</v>
      </c>
      <c r="AZ31" s="87">
        <f t="shared" si="24"/>
        <v>0.22000000000000003</v>
      </c>
      <c r="BA31" s="87">
        <f t="shared" si="24"/>
        <v>0.22000000000000003</v>
      </c>
      <c r="BB31" s="87">
        <f t="shared" si="24"/>
        <v>0.22000000000000003</v>
      </c>
      <c r="BC31" s="87">
        <f t="shared" si="24"/>
        <v>0.22000000000000003</v>
      </c>
      <c r="BD31" s="87">
        <f t="shared" si="24"/>
        <v>0.22000000000000003</v>
      </c>
      <c r="BE31" s="87">
        <f t="shared" si="24"/>
        <v>0.22000000000000003</v>
      </c>
      <c r="BF31" s="87">
        <f t="shared" si="24"/>
        <v>0.22000000000000003</v>
      </c>
      <c r="BG31" s="87">
        <f t="shared" si="24"/>
        <v>0.22000000000000003</v>
      </c>
      <c r="BH31" s="87">
        <f t="shared" si="24"/>
        <v>0.22000000000000003</v>
      </c>
      <c r="BI31" s="127">
        <f t="shared" si="24"/>
        <v>0.22000000000000003</v>
      </c>
      <c r="BJ31" s="87">
        <f t="shared" si="24"/>
        <v>0.22000000000000003</v>
      </c>
      <c r="BK31" s="87">
        <f t="shared" si="24"/>
        <v>0.22000000000000003</v>
      </c>
      <c r="BL31" s="87">
        <f t="shared" si="24"/>
        <v>0.22000000000000003</v>
      </c>
      <c r="BM31" s="87">
        <f t="shared" si="24"/>
        <v>0.22000000000000003</v>
      </c>
      <c r="BN31" s="87">
        <f t="shared" si="24"/>
        <v>0.22000000000000003</v>
      </c>
      <c r="BO31" s="87">
        <f aca="true" t="shared" si="25" ref="BO31:DZ31">-BO24*10%</f>
        <v>0.22000000000000003</v>
      </c>
      <c r="BP31" s="87">
        <f t="shared" si="25"/>
        <v>0.22000000000000003</v>
      </c>
      <c r="BQ31" s="87">
        <f t="shared" si="25"/>
        <v>0.22000000000000003</v>
      </c>
      <c r="BR31" s="87">
        <f t="shared" si="25"/>
        <v>0.22000000000000003</v>
      </c>
      <c r="BS31" s="87">
        <f t="shared" si="25"/>
        <v>0.22000000000000003</v>
      </c>
      <c r="BT31" s="87">
        <f t="shared" si="25"/>
        <v>0.22000000000000003</v>
      </c>
      <c r="BU31" s="87">
        <f t="shared" si="25"/>
        <v>0.22000000000000003</v>
      </c>
      <c r="BV31" s="87">
        <f t="shared" si="25"/>
        <v>0.22000000000000003</v>
      </c>
      <c r="BW31" s="87">
        <f t="shared" si="25"/>
        <v>0.22000000000000003</v>
      </c>
      <c r="BX31" s="126">
        <f t="shared" si="25"/>
        <v>0.22000000000000003</v>
      </c>
      <c r="BY31" s="87">
        <f t="shared" si="25"/>
        <v>0.22000000000000003</v>
      </c>
      <c r="BZ31" s="87">
        <f t="shared" si="25"/>
        <v>0.22000000000000003</v>
      </c>
      <c r="CA31" s="87">
        <f t="shared" si="25"/>
        <v>0.22000000000000003</v>
      </c>
      <c r="CB31" s="87">
        <f t="shared" si="25"/>
        <v>0.22000000000000003</v>
      </c>
      <c r="CC31" s="87">
        <f t="shared" si="25"/>
        <v>0.22000000000000003</v>
      </c>
      <c r="CD31" s="87">
        <f t="shared" si="25"/>
        <v>0</v>
      </c>
      <c r="CE31" s="87"/>
      <c r="CF31" s="87">
        <f t="shared" si="25"/>
        <v>0.22000000000000003</v>
      </c>
      <c r="CG31" s="87">
        <f t="shared" si="25"/>
        <v>0.22000000000000003</v>
      </c>
      <c r="CH31" s="87">
        <f t="shared" si="25"/>
        <v>0.22000000000000003</v>
      </c>
      <c r="CI31" s="87">
        <f t="shared" si="25"/>
        <v>0.22000000000000003</v>
      </c>
      <c r="CJ31" s="87">
        <f t="shared" si="25"/>
        <v>0.22000000000000003</v>
      </c>
      <c r="CK31" s="87">
        <f t="shared" si="25"/>
        <v>0.22000000000000003</v>
      </c>
      <c r="CL31" s="87">
        <f t="shared" si="25"/>
        <v>0.22000000000000003</v>
      </c>
      <c r="CM31" s="126">
        <f t="shared" si="25"/>
        <v>0.22000000000000003</v>
      </c>
      <c r="CN31" s="87">
        <f t="shared" si="25"/>
        <v>0.22000000000000003</v>
      </c>
      <c r="CO31" s="87">
        <f t="shared" si="25"/>
        <v>0.22000000000000003</v>
      </c>
      <c r="CP31" s="87">
        <f t="shared" si="25"/>
        <v>0.22000000000000003</v>
      </c>
      <c r="CQ31" s="87">
        <f t="shared" si="25"/>
        <v>0.22000000000000003</v>
      </c>
      <c r="CR31" s="87">
        <f t="shared" si="25"/>
        <v>0.22000000000000003</v>
      </c>
      <c r="CS31" s="87">
        <f t="shared" si="25"/>
        <v>0.22000000000000003</v>
      </c>
      <c r="CT31" s="87">
        <f t="shared" si="25"/>
        <v>0.22000000000000003</v>
      </c>
      <c r="CU31" s="87">
        <f t="shared" si="25"/>
        <v>0.22000000000000003</v>
      </c>
      <c r="CV31" s="87">
        <f t="shared" si="25"/>
        <v>0.22000000000000003</v>
      </c>
      <c r="CW31" s="87">
        <f t="shared" si="25"/>
        <v>0.22000000000000003</v>
      </c>
      <c r="CX31" s="87">
        <f t="shared" si="25"/>
        <v>0.22000000000000003</v>
      </c>
      <c r="CY31" s="87">
        <f t="shared" si="25"/>
        <v>0.22000000000000003</v>
      </c>
      <c r="CZ31" s="87">
        <f t="shared" si="25"/>
        <v>0.22000000000000003</v>
      </c>
      <c r="DA31" s="87">
        <f t="shared" si="25"/>
        <v>0.22000000000000003</v>
      </c>
      <c r="DB31" s="126">
        <f t="shared" si="25"/>
        <v>0.22000000000000003</v>
      </c>
      <c r="DC31" s="87">
        <f t="shared" si="25"/>
        <v>0.22000000000000003</v>
      </c>
      <c r="DD31" s="87">
        <f t="shared" si="25"/>
        <v>0.22000000000000003</v>
      </c>
      <c r="DE31" s="87">
        <f t="shared" si="25"/>
        <v>0.22000000000000003</v>
      </c>
      <c r="DF31" s="87">
        <f t="shared" si="25"/>
        <v>0.22000000000000003</v>
      </c>
      <c r="DG31" s="87">
        <f t="shared" si="25"/>
        <v>0.22000000000000003</v>
      </c>
      <c r="DH31" s="87">
        <f t="shared" si="25"/>
        <v>0.22000000000000003</v>
      </c>
      <c r="DI31" s="87">
        <f t="shared" si="25"/>
        <v>0.22000000000000003</v>
      </c>
      <c r="DJ31" s="87">
        <f t="shared" si="25"/>
        <v>0.22000000000000003</v>
      </c>
      <c r="DK31" s="87">
        <f t="shared" si="25"/>
        <v>0.22000000000000003</v>
      </c>
      <c r="DL31" s="87">
        <f t="shared" si="25"/>
        <v>0.22000000000000003</v>
      </c>
      <c r="DM31" s="87">
        <f t="shared" si="25"/>
        <v>0.22000000000000003</v>
      </c>
      <c r="DN31" s="87">
        <f t="shared" si="25"/>
        <v>0.22000000000000003</v>
      </c>
      <c r="DO31" s="87">
        <f t="shared" si="25"/>
        <v>0.22000000000000003</v>
      </c>
      <c r="DP31" s="87">
        <f t="shared" si="25"/>
        <v>0.22000000000000003</v>
      </c>
      <c r="DQ31" s="126">
        <f t="shared" si="25"/>
        <v>0.22000000000000003</v>
      </c>
      <c r="DR31" s="87">
        <f t="shared" si="25"/>
        <v>0.22000000000000003</v>
      </c>
      <c r="DS31" s="87">
        <f t="shared" si="25"/>
        <v>0.22000000000000003</v>
      </c>
      <c r="DT31" s="87">
        <f t="shared" si="25"/>
        <v>0.22000000000000003</v>
      </c>
      <c r="DU31" s="87">
        <f t="shared" si="25"/>
        <v>0.22000000000000003</v>
      </c>
      <c r="DV31" s="87">
        <f t="shared" si="25"/>
        <v>0.22000000000000003</v>
      </c>
      <c r="DW31" s="87">
        <f t="shared" si="25"/>
        <v>0.22000000000000003</v>
      </c>
      <c r="DX31" s="87">
        <f t="shared" si="25"/>
        <v>0.22000000000000003</v>
      </c>
      <c r="DY31" s="87">
        <f t="shared" si="25"/>
        <v>0.22000000000000003</v>
      </c>
      <c r="DZ31" s="87">
        <f t="shared" si="25"/>
        <v>0.22000000000000003</v>
      </c>
      <c r="EA31" s="87">
        <f aca="true" t="shared" si="26" ref="EA31:GL31">-EA24*10%</f>
        <v>0.22000000000000003</v>
      </c>
      <c r="EB31" s="87">
        <f t="shared" si="26"/>
        <v>0.22000000000000003</v>
      </c>
      <c r="EC31" s="87">
        <f t="shared" si="26"/>
        <v>0.22000000000000003</v>
      </c>
      <c r="ED31" s="87">
        <f t="shared" si="26"/>
        <v>0.22000000000000003</v>
      </c>
      <c r="EE31" s="87">
        <f t="shared" si="26"/>
        <v>0.22000000000000003</v>
      </c>
      <c r="EF31" s="126">
        <f t="shared" si="26"/>
        <v>0.22000000000000003</v>
      </c>
      <c r="EG31" s="87">
        <f t="shared" si="26"/>
        <v>0.22000000000000003</v>
      </c>
      <c r="EH31" s="87">
        <f t="shared" si="26"/>
        <v>0.22000000000000003</v>
      </c>
      <c r="EI31" s="87">
        <f t="shared" si="26"/>
        <v>0.22000000000000003</v>
      </c>
      <c r="EJ31" s="87">
        <f t="shared" si="26"/>
        <v>0</v>
      </c>
      <c r="EK31" s="87">
        <f t="shared" si="26"/>
        <v>0.22000000000000003</v>
      </c>
      <c r="EL31" s="87">
        <f t="shared" si="26"/>
        <v>0.22000000000000003</v>
      </c>
      <c r="EM31" s="87">
        <f t="shared" si="26"/>
        <v>0.22000000000000003</v>
      </c>
      <c r="EN31" s="87">
        <f t="shared" si="26"/>
        <v>0.22000000000000003</v>
      </c>
      <c r="EO31" s="87">
        <f t="shared" si="26"/>
        <v>0.22000000000000003</v>
      </c>
      <c r="EP31" s="87">
        <f t="shared" si="26"/>
        <v>0.22000000000000003</v>
      </c>
      <c r="EQ31" s="87">
        <f t="shared" si="26"/>
        <v>0.22000000000000003</v>
      </c>
      <c r="ER31" s="87">
        <f t="shared" si="26"/>
        <v>0.22000000000000003</v>
      </c>
      <c r="ES31" s="87">
        <f t="shared" si="26"/>
        <v>0.22000000000000003</v>
      </c>
      <c r="ET31" s="87">
        <f t="shared" si="26"/>
        <v>0.22000000000000003</v>
      </c>
      <c r="EU31" s="126">
        <f t="shared" si="26"/>
        <v>0.22000000000000003</v>
      </c>
      <c r="EV31" s="87">
        <f t="shared" si="26"/>
        <v>0.22000000000000003</v>
      </c>
      <c r="EW31" s="87">
        <f t="shared" si="26"/>
        <v>0.22000000000000003</v>
      </c>
      <c r="EX31" s="87">
        <f t="shared" si="26"/>
        <v>0.22000000000000003</v>
      </c>
      <c r="EY31" s="87">
        <f t="shared" si="26"/>
        <v>0.22000000000000003</v>
      </c>
      <c r="EZ31" s="87">
        <f t="shared" si="26"/>
        <v>0.22000000000000003</v>
      </c>
      <c r="FA31" s="87">
        <f t="shared" si="26"/>
        <v>0.22000000000000003</v>
      </c>
      <c r="FB31" s="87">
        <f t="shared" si="26"/>
        <v>0.22000000000000003</v>
      </c>
      <c r="FC31" s="87">
        <f t="shared" si="26"/>
        <v>0.22000000000000003</v>
      </c>
      <c r="FD31" s="87">
        <f t="shared" si="26"/>
        <v>0.22000000000000003</v>
      </c>
      <c r="FE31" s="87">
        <f t="shared" si="26"/>
        <v>0.22000000000000003</v>
      </c>
      <c r="FF31" s="87">
        <f t="shared" si="26"/>
        <v>0.22000000000000003</v>
      </c>
      <c r="FG31" s="87">
        <f t="shared" si="26"/>
        <v>0.22000000000000003</v>
      </c>
      <c r="FH31" s="87">
        <f t="shared" si="26"/>
        <v>0.22000000000000003</v>
      </c>
      <c r="FI31" s="87">
        <f t="shared" si="26"/>
        <v>0.22000000000000003</v>
      </c>
      <c r="FJ31" s="126">
        <f t="shared" si="26"/>
        <v>0.22000000000000003</v>
      </c>
      <c r="FK31" s="87">
        <f t="shared" si="26"/>
        <v>0.22000000000000003</v>
      </c>
      <c r="FL31" s="87">
        <f t="shared" si="26"/>
        <v>0.22000000000000003</v>
      </c>
      <c r="FM31" s="87">
        <f t="shared" si="26"/>
        <v>0.22000000000000003</v>
      </c>
      <c r="FN31" s="87">
        <f t="shared" si="26"/>
        <v>0.22000000000000003</v>
      </c>
      <c r="FO31" s="87">
        <f t="shared" si="26"/>
        <v>0.22000000000000003</v>
      </c>
      <c r="FP31" s="87">
        <f t="shared" si="26"/>
        <v>0.22000000000000003</v>
      </c>
      <c r="FQ31" s="87">
        <f t="shared" si="26"/>
        <v>0.22000000000000003</v>
      </c>
      <c r="FR31" s="87">
        <f t="shared" si="26"/>
        <v>0.22000000000000003</v>
      </c>
      <c r="FS31" s="87">
        <f t="shared" si="26"/>
        <v>0.22000000000000003</v>
      </c>
      <c r="FT31" s="87">
        <f t="shared" si="26"/>
        <v>0.22000000000000003</v>
      </c>
      <c r="FU31" s="87">
        <f t="shared" si="26"/>
        <v>0.22000000000000003</v>
      </c>
      <c r="FV31" s="87">
        <f t="shared" si="26"/>
        <v>0.22000000000000003</v>
      </c>
      <c r="FW31" s="87">
        <f t="shared" si="26"/>
        <v>0.22000000000000003</v>
      </c>
      <c r="FX31" s="87">
        <f t="shared" si="26"/>
        <v>0.22000000000000003</v>
      </c>
      <c r="FY31" s="127">
        <f t="shared" si="26"/>
        <v>0.22000000000000003</v>
      </c>
      <c r="FZ31" s="87">
        <f t="shared" si="26"/>
        <v>0.22000000000000003</v>
      </c>
      <c r="GA31" s="87">
        <f t="shared" si="26"/>
        <v>0.22000000000000003</v>
      </c>
      <c r="GB31" s="87">
        <f t="shared" si="26"/>
        <v>0.22000000000000003</v>
      </c>
      <c r="GC31" s="87">
        <f t="shared" si="26"/>
        <v>0.22000000000000003</v>
      </c>
      <c r="GD31" s="87">
        <f t="shared" si="26"/>
        <v>0.22000000000000003</v>
      </c>
      <c r="GE31" s="87">
        <f t="shared" si="26"/>
        <v>0.22000000000000003</v>
      </c>
      <c r="GF31" s="87">
        <f t="shared" si="26"/>
        <v>0.22000000000000003</v>
      </c>
      <c r="GG31" s="87">
        <f t="shared" si="26"/>
        <v>0.22000000000000003</v>
      </c>
      <c r="GH31" s="87">
        <f t="shared" si="26"/>
        <v>0.22000000000000003</v>
      </c>
      <c r="GI31" s="87">
        <f t="shared" si="26"/>
        <v>0.22000000000000003</v>
      </c>
      <c r="GJ31" s="87">
        <f t="shared" si="26"/>
        <v>0.22000000000000003</v>
      </c>
      <c r="GK31" s="87">
        <f t="shared" si="26"/>
        <v>0.22000000000000003</v>
      </c>
      <c r="GL31" s="87">
        <f t="shared" si="26"/>
        <v>0.22000000000000003</v>
      </c>
      <c r="GM31" s="87">
        <f aca="true" t="shared" si="27" ref="GM31:IV31">-GM24*10%</f>
        <v>0.22000000000000003</v>
      </c>
      <c r="GN31" s="126">
        <f t="shared" si="27"/>
        <v>0.22000000000000003</v>
      </c>
      <c r="GO31" s="87">
        <f t="shared" si="27"/>
        <v>0.22000000000000003</v>
      </c>
      <c r="GP31" s="87">
        <f t="shared" si="27"/>
        <v>0.22000000000000003</v>
      </c>
      <c r="GQ31" s="87">
        <f t="shared" si="27"/>
        <v>0.22000000000000003</v>
      </c>
      <c r="GR31" s="87">
        <f t="shared" si="27"/>
        <v>0.22000000000000003</v>
      </c>
      <c r="GS31" s="87">
        <f t="shared" si="27"/>
        <v>0.22000000000000003</v>
      </c>
      <c r="GT31" s="87">
        <f t="shared" si="27"/>
        <v>0.22000000000000003</v>
      </c>
      <c r="GU31" s="87">
        <f t="shared" si="27"/>
        <v>0.22000000000000003</v>
      </c>
      <c r="GV31" s="87">
        <f t="shared" si="27"/>
        <v>0.22000000000000003</v>
      </c>
      <c r="GW31" s="87">
        <f t="shared" si="27"/>
        <v>0.22000000000000003</v>
      </c>
      <c r="GX31" s="87">
        <f t="shared" si="27"/>
        <v>0.22000000000000003</v>
      </c>
      <c r="GY31" s="87">
        <f t="shared" si="27"/>
        <v>0.22000000000000003</v>
      </c>
      <c r="GZ31" s="87">
        <f t="shared" si="27"/>
        <v>0.22000000000000003</v>
      </c>
      <c r="HA31" s="87">
        <f t="shared" si="27"/>
        <v>0.22000000000000003</v>
      </c>
      <c r="HB31" s="87">
        <f t="shared" si="27"/>
        <v>0.22000000000000003</v>
      </c>
      <c r="HC31" s="127">
        <f t="shared" si="27"/>
        <v>0.22000000000000003</v>
      </c>
      <c r="HD31" s="87">
        <f t="shared" si="27"/>
        <v>0.22000000000000003</v>
      </c>
      <c r="HE31" s="87">
        <f t="shared" si="27"/>
        <v>0.22000000000000003</v>
      </c>
      <c r="HF31" s="87">
        <f t="shared" si="27"/>
        <v>0.22000000000000003</v>
      </c>
      <c r="HG31" s="87">
        <f t="shared" si="27"/>
        <v>0.22000000000000003</v>
      </c>
      <c r="HH31" s="87">
        <f t="shared" si="27"/>
        <v>0.22000000000000003</v>
      </c>
      <c r="HI31" s="87">
        <f t="shared" si="27"/>
        <v>0.22000000000000003</v>
      </c>
      <c r="HJ31" s="87">
        <f t="shared" si="27"/>
        <v>0.22000000000000003</v>
      </c>
      <c r="HK31" s="87">
        <f t="shared" si="27"/>
        <v>0.22000000000000003</v>
      </c>
      <c r="HL31" s="87">
        <f t="shared" si="27"/>
        <v>0.22000000000000003</v>
      </c>
      <c r="HM31" s="87">
        <f t="shared" si="27"/>
        <v>0.22000000000000003</v>
      </c>
      <c r="HN31" s="87">
        <f t="shared" si="27"/>
        <v>0.22000000000000003</v>
      </c>
      <c r="HO31" s="87">
        <f t="shared" si="27"/>
        <v>0.22000000000000003</v>
      </c>
      <c r="HP31" s="87">
        <f t="shared" si="27"/>
        <v>0.22000000000000003</v>
      </c>
      <c r="HQ31" s="87">
        <f t="shared" si="27"/>
        <v>0.22000000000000003</v>
      </c>
      <c r="HR31" s="126">
        <f t="shared" si="27"/>
        <v>0.22000000000000003</v>
      </c>
      <c r="HS31" s="87">
        <f t="shared" si="27"/>
        <v>0.22000000000000003</v>
      </c>
      <c r="HT31" s="87">
        <f t="shared" si="27"/>
        <v>0.22000000000000003</v>
      </c>
      <c r="HU31" s="87">
        <f t="shared" si="27"/>
        <v>0.22000000000000003</v>
      </c>
      <c r="HV31" s="87">
        <f t="shared" si="27"/>
        <v>0.22000000000000003</v>
      </c>
      <c r="HW31" s="87">
        <f t="shared" si="27"/>
        <v>0.22000000000000003</v>
      </c>
      <c r="HX31" s="87">
        <f t="shared" si="27"/>
        <v>0.22000000000000003</v>
      </c>
      <c r="HY31" s="87">
        <f t="shared" si="27"/>
        <v>0.22000000000000003</v>
      </c>
      <c r="HZ31" s="87">
        <f t="shared" si="27"/>
        <v>0.22000000000000003</v>
      </c>
      <c r="IA31" s="87">
        <f t="shared" si="27"/>
        <v>0.22000000000000003</v>
      </c>
      <c r="IB31" s="87">
        <f t="shared" si="27"/>
        <v>0.22000000000000003</v>
      </c>
      <c r="IC31" s="87">
        <f t="shared" si="27"/>
        <v>0.22000000000000003</v>
      </c>
      <c r="ID31" s="87">
        <f t="shared" si="27"/>
        <v>0.22000000000000003</v>
      </c>
      <c r="IE31" s="87">
        <f t="shared" si="27"/>
        <v>0.22000000000000003</v>
      </c>
      <c r="IF31" s="87">
        <f t="shared" si="27"/>
        <v>0.22000000000000003</v>
      </c>
      <c r="IG31" s="127">
        <f t="shared" si="27"/>
        <v>0.22000000000000003</v>
      </c>
      <c r="IH31" s="87">
        <f t="shared" si="27"/>
        <v>0.22000000000000003</v>
      </c>
      <c r="II31" s="87">
        <f t="shared" si="27"/>
        <v>0.22000000000000003</v>
      </c>
      <c r="IJ31" s="87">
        <f t="shared" si="27"/>
        <v>0.22000000000000003</v>
      </c>
      <c r="IK31" s="87">
        <f t="shared" si="27"/>
        <v>0.22000000000000003</v>
      </c>
      <c r="IL31" s="87">
        <f t="shared" si="27"/>
        <v>0.22000000000000003</v>
      </c>
      <c r="IM31" s="87">
        <f t="shared" si="27"/>
        <v>0.22000000000000003</v>
      </c>
      <c r="IN31" s="87">
        <f t="shared" si="27"/>
        <v>0.22000000000000003</v>
      </c>
      <c r="IO31" s="87">
        <f t="shared" si="27"/>
        <v>0.22000000000000003</v>
      </c>
      <c r="IP31" s="87">
        <f t="shared" si="27"/>
        <v>0.22000000000000003</v>
      </c>
      <c r="IQ31" s="87">
        <f t="shared" si="27"/>
        <v>0.22000000000000003</v>
      </c>
      <c r="IR31" s="87">
        <f t="shared" si="27"/>
        <v>0.22000000000000003</v>
      </c>
      <c r="IS31" s="87">
        <f t="shared" si="27"/>
        <v>0.22000000000000003</v>
      </c>
      <c r="IT31" s="87">
        <f t="shared" si="27"/>
        <v>0.22000000000000003</v>
      </c>
      <c r="IU31" s="87">
        <f t="shared" si="27"/>
        <v>0.22000000000000003</v>
      </c>
      <c r="IV31" s="126">
        <f t="shared" si="27"/>
        <v>0.22000000000000003</v>
      </c>
    </row>
    <row r="32" spans="1:256" ht="27" thickBot="1">
      <c r="A32" s="187" t="s">
        <v>826</v>
      </c>
      <c r="B32" s="94">
        <f>ROUNDUP(B23+B30+B31,2)</f>
        <v>105.39</v>
      </c>
      <c r="C32" s="94">
        <f aca="true" t="shared" si="28" ref="C32:BN32">ROUNDUP(C23+C30+C31,2)</f>
        <v>105.9</v>
      </c>
      <c r="D32" s="94">
        <f t="shared" si="28"/>
        <v>106.03</v>
      </c>
      <c r="E32" s="94">
        <f t="shared" si="28"/>
        <v>106.38</v>
      </c>
      <c r="F32" s="94">
        <f t="shared" si="28"/>
        <v>106</v>
      </c>
      <c r="G32" s="94">
        <f t="shared" si="28"/>
        <v>105.81</v>
      </c>
      <c r="H32" s="94">
        <f t="shared" si="28"/>
        <v>105.42</v>
      </c>
      <c r="I32" s="94">
        <f t="shared" si="28"/>
        <v>107.14</v>
      </c>
      <c r="J32" s="94">
        <f t="shared" si="28"/>
        <v>105.14</v>
      </c>
      <c r="K32" s="94">
        <f t="shared" si="28"/>
        <v>0</v>
      </c>
      <c r="L32" s="94">
        <f t="shared" si="28"/>
        <v>105.37</v>
      </c>
      <c r="M32" s="94">
        <f t="shared" si="28"/>
        <v>105.38</v>
      </c>
      <c r="N32" s="94">
        <f t="shared" si="28"/>
        <v>105.11</v>
      </c>
      <c r="O32" s="94">
        <f t="shared" si="28"/>
        <v>105.53</v>
      </c>
      <c r="P32" s="244">
        <f t="shared" si="28"/>
        <v>0</v>
      </c>
      <c r="Q32" s="94">
        <f t="shared" si="28"/>
        <v>105.48</v>
      </c>
      <c r="R32" s="94">
        <f t="shared" si="28"/>
        <v>105.4</v>
      </c>
      <c r="S32" s="94">
        <f t="shared" si="28"/>
        <v>105.15</v>
      </c>
      <c r="T32" s="94">
        <f t="shared" si="28"/>
        <v>105.33</v>
      </c>
      <c r="U32" s="94">
        <f t="shared" si="28"/>
        <v>105.11</v>
      </c>
      <c r="V32" s="94">
        <f t="shared" si="28"/>
        <v>105.47</v>
      </c>
      <c r="W32" s="94">
        <f t="shared" si="28"/>
        <v>105.13</v>
      </c>
      <c r="X32" s="94">
        <f t="shared" si="28"/>
        <v>105.08</v>
      </c>
      <c r="Y32" s="94">
        <f t="shared" si="28"/>
        <v>0</v>
      </c>
      <c r="Z32" s="94">
        <f t="shared" si="28"/>
        <v>105.9</v>
      </c>
      <c r="AA32" s="94">
        <f t="shared" si="28"/>
        <v>105.98</v>
      </c>
      <c r="AB32" s="94">
        <f t="shared" si="28"/>
        <v>105.13</v>
      </c>
      <c r="AC32" s="94">
        <f t="shared" si="28"/>
        <v>105.13</v>
      </c>
      <c r="AD32" s="94">
        <f t="shared" si="28"/>
        <v>105.08</v>
      </c>
      <c r="AE32" s="244">
        <f t="shared" si="28"/>
        <v>107.35</v>
      </c>
      <c r="AF32" s="94">
        <f t="shared" si="28"/>
        <v>106.11</v>
      </c>
      <c r="AG32" s="94">
        <f t="shared" si="28"/>
        <v>105.61</v>
      </c>
      <c r="AH32" s="94">
        <f t="shared" si="28"/>
        <v>105.14</v>
      </c>
      <c r="AI32" s="94">
        <f t="shared" si="28"/>
        <v>105.48</v>
      </c>
      <c r="AJ32" s="94">
        <f t="shared" si="28"/>
        <v>105.33</v>
      </c>
      <c r="AK32" s="94">
        <f t="shared" si="28"/>
        <v>105.15</v>
      </c>
      <c r="AL32" s="94">
        <f t="shared" si="28"/>
        <v>105.69</v>
      </c>
      <c r="AM32" s="94">
        <f t="shared" si="28"/>
        <v>105.4</v>
      </c>
      <c r="AN32" s="94">
        <f t="shared" si="28"/>
        <v>105.06</v>
      </c>
      <c r="AO32" s="94">
        <f t="shared" si="28"/>
        <v>105.11</v>
      </c>
      <c r="AP32" s="94">
        <f t="shared" si="28"/>
        <v>105.13</v>
      </c>
      <c r="AQ32" s="94">
        <f t="shared" si="28"/>
        <v>105.06</v>
      </c>
      <c r="AR32" s="94">
        <f t="shared" si="28"/>
        <v>105.45</v>
      </c>
      <c r="AS32" s="94">
        <f t="shared" si="28"/>
        <v>105.13</v>
      </c>
      <c r="AT32" s="244">
        <f t="shared" si="28"/>
        <v>105.06</v>
      </c>
      <c r="AU32" s="94">
        <f t="shared" si="28"/>
        <v>105.89</v>
      </c>
      <c r="AV32" s="94">
        <f t="shared" si="28"/>
        <v>105.93</v>
      </c>
      <c r="AW32" s="94">
        <f t="shared" si="28"/>
        <v>105.93</v>
      </c>
      <c r="AX32" s="94">
        <f t="shared" si="28"/>
        <v>105.94</v>
      </c>
      <c r="AY32" s="94">
        <f t="shared" si="28"/>
        <v>105.06</v>
      </c>
      <c r="AZ32" s="94">
        <f t="shared" si="28"/>
        <v>105.11</v>
      </c>
      <c r="BA32" s="94">
        <f t="shared" si="28"/>
        <v>105.06</v>
      </c>
      <c r="BB32" s="94">
        <f t="shared" si="28"/>
        <v>105.11</v>
      </c>
      <c r="BC32" s="94">
        <f t="shared" si="28"/>
        <v>105.06</v>
      </c>
      <c r="BD32" s="94">
        <f t="shared" si="28"/>
        <v>105.13</v>
      </c>
      <c r="BE32" s="94">
        <f t="shared" si="28"/>
        <v>105.96</v>
      </c>
      <c r="BF32" s="94">
        <f t="shared" si="28"/>
        <v>105.11</v>
      </c>
      <c r="BG32" s="94">
        <f t="shared" si="28"/>
        <v>105.13</v>
      </c>
      <c r="BH32" s="94">
        <f t="shared" si="28"/>
        <v>105.4</v>
      </c>
      <c r="BI32" s="94">
        <f t="shared" si="28"/>
        <v>105.42</v>
      </c>
      <c r="BJ32" s="94">
        <f t="shared" si="28"/>
        <v>105.6</v>
      </c>
      <c r="BK32" s="94">
        <f t="shared" si="28"/>
        <v>105.54</v>
      </c>
      <c r="BL32" s="94">
        <f t="shared" si="28"/>
        <v>105.44</v>
      </c>
      <c r="BM32" s="94">
        <f t="shared" si="28"/>
        <v>105.43</v>
      </c>
      <c r="BN32" s="94">
        <f t="shared" si="28"/>
        <v>105.78</v>
      </c>
      <c r="BO32" s="94">
        <f aca="true" t="shared" si="29" ref="BO32:DZ32">ROUNDUP(BO23+BO30+BO31,2)</f>
        <v>105.06</v>
      </c>
      <c r="BP32" s="94">
        <f t="shared" si="29"/>
        <v>105.13</v>
      </c>
      <c r="BQ32" s="94">
        <f t="shared" si="29"/>
        <v>105.43</v>
      </c>
      <c r="BR32" s="94">
        <f t="shared" si="29"/>
        <v>105.9</v>
      </c>
      <c r="BS32" s="94">
        <f t="shared" si="29"/>
        <v>105.57</v>
      </c>
      <c r="BT32" s="94">
        <f t="shared" si="29"/>
        <v>105.06</v>
      </c>
      <c r="BU32" s="94">
        <f t="shared" si="29"/>
        <v>105.47</v>
      </c>
      <c r="BV32" s="94">
        <f t="shared" si="29"/>
        <v>105.72</v>
      </c>
      <c r="BW32" s="94">
        <f t="shared" si="29"/>
        <v>105.42</v>
      </c>
      <c r="BX32" s="244">
        <f t="shared" si="29"/>
        <v>105.13</v>
      </c>
      <c r="BY32" s="94">
        <f t="shared" si="29"/>
        <v>105.37</v>
      </c>
      <c r="BZ32" s="94">
        <f t="shared" si="29"/>
        <v>105.61</v>
      </c>
      <c r="CA32" s="94">
        <f t="shared" si="29"/>
        <v>105.53</v>
      </c>
      <c r="CB32" s="94">
        <f t="shared" si="29"/>
        <v>105.51</v>
      </c>
      <c r="CC32" s="94">
        <f t="shared" si="29"/>
        <v>105.56</v>
      </c>
      <c r="CD32" s="94">
        <f t="shared" si="29"/>
        <v>107.27</v>
      </c>
      <c r="CE32" s="94">
        <f t="shared" si="29"/>
        <v>105.7</v>
      </c>
      <c r="CF32" s="94">
        <f t="shared" si="29"/>
        <v>105.08</v>
      </c>
      <c r="CG32" s="94">
        <f t="shared" si="29"/>
        <v>105.51</v>
      </c>
      <c r="CH32" s="94">
        <f t="shared" si="29"/>
        <v>105.11</v>
      </c>
      <c r="CI32" s="94">
        <f t="shared" si="29"/>
        <v>105.35</v>
      </c>
      <c r="CJ32" s="94">
        <f t="shared" si="29"/>
        <v>105.42</v>
      </c>
      <c r="CK32" s="94">
        <f t="shared" si="29"/>
        <v>105.11</v>
      </c>
      <c r="CL32" s="94">
        <f t="shared" si="29"/>
        <v>105.38</v>
      </c>
      <c r="CM32" s="244">
        <f t="shared" si="29"/>
        <v>105.11</v>
      </c>
      <c r="CN32" s="94">
        <f t="shared" si="29"/>
        <v>105.13</v>
      </c>
      <c r="CO32" s="94">
        <f t="shared" si="29"/>
        <v>105.13</v>
      </c>
      <c r="CP32" s="94">
        <f t="shared" si="29"/>
        <v>105.38</v>
      </c>
      <c r="CQ32" s="94">
        <f t="shared" si="29"/>
        <v>105.79</v>
      </c>
      <c r="CR32" s="94">
        <f t="shared" si="29"/>
        <v>105.68</v>
      </c>
      <c r="CS32" s="94">
        <f t="shared" si="29"/>
        <v>105.38</v>
      </c>
      <c r="CT32" s="94">
        <f t="shared" si="29"/>
        <v>105.88</v>
      </c>
      <c r="CU32" s="94">
        <f t="shared" si="29"/>
        <v>105.59</v>
      </c>
      <c r="CV32" s="94">
        <f t="shared" si="29"/>
        <v>105.58</v>
      </c>
      <c r="CW32" s="94">
        <f t="shared" si="29"/>
        <v>105.38</v>
      </c>
      <c r="CX32" s="94">
        <f t="shared" si="29"/>
        <v>105.38</v>
      </c>
      <c r="CY32" s="94">
        <f t="shared" si="29"/>
        <v>105.33</v>
      </c>
      <c r="CZ32" s="94">
        <f t="shared" si="29"/>
        <v>105.64</v>
      </c>
      <c r="DA32" s="94">
        <f t="shared" si="29"/>
        <v>105.45</v>
      </c>
      <c r="DB32" s="244">
        <f t="shared" si="29"/>
        <v>105.53</v>
      </c>
      <c r="DC32" s="94">
        <f t="shared" si="29"/>
        <v>105.53</v>
      </c>
      <c r="DD32" s="94">
        <f t="shared" si="29"/>
        <v>105.06</v>
      </c>
      <c r="DE32" s="94">
        <f t="shared" si="29"/>
        <v>105.44</v>
      </c>
      <c r="DF32" s="94">
        <f t="shared" si="29"/>
        <v>105.44</v>
      </c>
      <c r="DG32" s="94">
        <f t="shared" si="29"/>
        <v>105.71</v>
      </c>
      <c r="DH32" s="94">
        <f t="shared" si="29"/>
        <v>105.11</v>
      </c>
      <c r="DI32" s="94">
        <f t="shared" si="29"/>
        <v>105.93</v>
      </c>
      <c r="DJ32" s="94">
        <f t="shared" si="29"/>
        <v>105.59</v>
      </c>
      <c r="DK32" s="94">
        <f t="shared" si="29"/>
        <v>106.14</v>
      </c>
      <c r="DL32" s="94">
        <f t="shared" si="29"/>
        <v>106.5</v>
      </c>
      <c r="DM32" s="94">
        <f t="shared" si="29"/>
        <v>105.52</v>
      </c>
      <c r="DN32" s="94">
        <f t="shared" si="29"/>
        <v>105.06</v>
      </c>
      <c r="DO32" s="94">
        <f t="shared" si="29"/>
        <v>106.48</v>
      </c>
      <c r="DP32" s="94">
        <f t="shared" si="29"/>
        <v>105.06</v>
      </c>
      <c r="DQ32" s="244">
        <f t="shared" si="29"/>
        <v>105.82</v>
      </c>
      <c r="DR32" s="94">
        <f t="shared" si="29"/>
        <v>105.06</v>
      </c>
      <c r="DS32" s="94">
        <f t="shared" si="29"/>
        <v>105.46</v>
      </c>
      <c r="DT32" s="94">
        <f t="shared" si="29"/>
        <v>105.06</v>
      </c>
      <c r="DU32" s="94">
        <f t="shared" si="29"/>
        <v>105.98</v>
      </c>
      <c r="DV32" s="94">
        <f t="shared" si="29"/>
        <v>105.13</v>
      </c>
      <c r="DW32" s="94">
        <f t="shared" si="29"/>
        <v>105.76</v>
      </c>
      <c r="DX32" s="94">
        <f t="shared" si="29"/>
        <v>105.55</v>
      </c>
      <c r="DY32" s="94">
        <f t="shared" si="29"/>
        <v>105.41</v>
      </c>
      <c r="DZ32" s="94">
        <f t="shared" si="29"/>
        <v>105.4</v>
      </c>
      <c r="EA32" s="94">
        <f aca="true" t="shared" si="30" ref="EA32:GL32">ROUNDUP(EA23+EA30+EA31,2)</f>
        <v>105.47</v>
      </c>
      <c r="EB32" s="94">
        <f t="shared" si="30"/>
        <v>105.4</v>
      </c>
      <c r="EC32" s="94">
        <f t="shared" si="30"/>
        <v>105.11</v>
      </c>
      <c r="ED32" s="94">
        <f t="shared" si="30"/>
        <v>106.15</v>
      </c>
      <c r="EE32" s="94">
        <f t="shared" si="30"/>
        <v>105.34</v>
      </c>
      <c r="EF32" s="244">
        <f t="shared" si="30"/>
        <v>105.66</v>
      </c>
      <c r="EG32" s="94">
        <f t="shared" si="30"/>
        <v>105.08</v>
      </c>
      <c r="EH32" s="94">
        <f t="shared" si="30"/>
        <v>105.57</v>
      </c>
      <c r="EI32" s="94">
        <f t="shared" si="30"/>
        <v>105.54</v>
      </c>
      <c r="EJ32" s="94">
        <f t="shared" si="30"/>
        <v>107.4</v>
      </c>
      <c r="EK32" s="94">
        <f t="shared" si="30"/>
        <v>105.64</v>
      </c>
      <c r="EL32" s="94">
        <f t="shared" si="30"/>
        <v>105.06</v>
      </c>
      <c r="EM32" s="94">
        <f t="shared" si="30"/>
        <v>105.13</v>
      </c>
      <c r="EN32" s="94">
        <f t="shared" si="30"/>
        <v>105.38</v>
      </c>
      <c r="EO32" s="94">
        <f t="shared" si="30"/>
        <v>105.06</v>
      </c>
      <c r="EP32" s="94">
        <f t="shared" si="30"/>
        <v>105.64</v>
      </c>
      <c r="EQ32" s="94">
        <f t="shared" si="30"/>
        <v>105.13</v>
      </c>
      <c r="ER32" s="94">
        <f t="shared" si="30"/>
        <v>107.69</v>
      </c>
      <c r="ES32" s="94">
        <f t="shared" si="30"/>
        <v>105.08</v>
      </c>
      <c r="ET32" s="94">
        <f t="shared" si="30"/>
        <v>105.83</v>
      </c>
      <c r="EU32" s="244">
        <f t="shared" si="30"/>
        <v>105.41</v>
      </c>
      <c r="EV32" s="94">
        <f t="shared" si="30"/>
        <v>106.04</v>
      </c>
      <c r="EW32" s="94">
        <f t="shared" si="30"/>
        <v>105.38</v>
      </c>
      <c r="EX32" s="94">
        <f t="shared" si="30"/>
        <v>105.85</v>
      </c>
      <c r="EY32" s="94">
        <f t="shared" si="30"/>
        <v>105.83</v>
      </c>
      <c r="EZ32" s="94">
        <f t="shared" si="30"/>
        <v>105.08</v>
      </c>
      <c r="FA32" s="94">
        <f t="shared" si="30"/>
        <v>105.13</v>
      </c>
      <c r="FB32" s="94">
        <f t="shared" si="30"/>
        <v>105.42</v>
      </c>
      <c r="FC32" s="94">
        <f t="shared" si="30"/>
        <v>105.4</v>
      </c>
      <c r="FD32" s="94">
        <f t="shared" si="30"/>
        <v>105.41</v>
      </c>
      <c r="FE32" s="94">
        <f t="shared" si="30"/>
        <v>105.13</v>
      </c>
      <c r="FF32" s="94">
        <f t="shared" si="30"/>
        <v>105.35</v>
      </c>
      <c r="FG32" s="94">
        <f t="shared" si="30"/>
        <v>105.08</v>
      </c>
      <c r="FH32" s="94">
        <f t="shared" si="30"/>
        <v>105.08</v>
      </c>
      <c r="FI32" s="94">
        <f t="shared" si="30"/>
        <v>105.13</v>
      </c>
      <c r="FJ32" s="244">
        <f t="shared" si="30"/>
        <v>105.13</v>
      </c>
      <c r="FK32" s="94">
        <f t="shared" si="30"/>
        <v>105.8</v>
      </c>
      <c r="FL32" s="94">
        <f t="shared" si="30"/>
        <v>105.71</v>
      </c>
      <c r="FM32" s="94">
        <f t="shared" si="30"/>
        <v>105.57</v>
      </c>
      <c r="FN32" s="94">
        <f t="shared" si="30"/>
        <v>106.5</v>
      </c>
      <c r="FO32" s="94">
        <f t="shared" si="30"/>
        <v>105.33</v>
      </c>
      <c r="FP32" s="94">
        <f t="shared" si="30"/>
        <v>105.87</v>
      </c>
      <c r="FQ32" s="94">
        <f t="shared" si="30"/>
        <v>107.48</v>
      </c>
      <c r="FR32" s="94">
        <f t="shared" si="30"/>
        <v>107.66</v>
      </c>
      <c r="FS32" s="94">
        <f t="shared" si="30"/>
        <v>105.11</v>
      </c>
      <c r="FT32" s="94">
        <f t="shared" si="30"/>
        <v>105.66</v>
      </c>
      <c r="FU32" s="94">
        <f t="shared" si="30"/>
        <v>105.73</v>
      </c>
      <c r="FV32" s="94">
        <f t="shared" si="30"/>
        <v>105.08</v>
      </c>
      <c r="FW32" s="94">
        <f t="shared" si="30"/>
        <v>105.61</v>
      </c>
      <c r="FX32" s="94">
        <f t="shared" si="30"/>
        <v>105.4</v>
      </c>
      <c r="FY32" s="244">
        <f t="shared" si="30"/>
        <v>105.13</v>
      </c>
      <c r="FZ32" s="94">
        <f t="shared" si="30"/>
        <v>105.13</v>
      </c>
      <c r="GA32" s="94">
        <f t="shared" si="30"/>
        <v>105.69</v>
      </c>
      <c r="GB32" s="94">
        <f t="shared" si="30"/>
        <v>105.14</v>
      </c>
      <c r="GC32" s="94">
        <f t="shared" si="30"/>
        <v>105.61</v>
      </c>
      <c r="GD32" s="94">
        <f t="shared" si="30"/>
        <v>105.08</v>
      </c>
      <c r="GE32" s="94">
        <f t="shared" si="30"/>
        <v>105.13</v>
      </c>
      <c r="GF32" s="94">
        <f t="shared" si="30"/>
        <v>105.49</v>
      </c>
      <c r="GG32" s="94">
        <f t="shared" si="30"/>
        <v>105.35</v>
      </c>
      <c r="GH32" s="94">
        <f t="shared" si="30"/>
        <v>105.39</v>
      </c>
      <c r="GI32" s="94">
        <f t="shared" si="30"/>
        <v>105.4</v>
      </c>
      <c r="GJ32" s="94">
        <f t="shared" si="30"/>
        <v>105.64</v>
      </c>
      <c r="GK32" s="94">
        <f t="shared" si="30"/>
        <v>105.13</v>
      </c>
      <c r="GL32" s="94">
        <f t="shared" si="30"/>
        <v>105.13</v>
      </c>
      <c r="GM32" s="94">
        <f aca="true" t="shared" si="31" ref="GM32:IV32">ROUNDUP(GM23+GM30+GM31,2)</f>
        <v>106.1</v>
      </c>
      <c r="GN32" s="244">
        <f t="shared" si="31"/>
        <v>106.06</v>
      </c>
      <c r="GO32" s="94">
        <f t="shared" si="31"/>
        <v>105.57</v>
      </c>
      <c r="GP32" s="94">
        <f t="shared" si="31"/>
        <v>105.83</v>
      </c>
      <c r="GQ32" s="94">
        <f t="shared" si="31"/>
        <v>106</v>
      </c>
      <c r="GR32" s="94">
        <f t="shared" si="31"/>
        <v>105.95</v>
      </c>
      <c r="GS32" s="94">
        <f t="shared" si="31"/>
        <v>105.13</v>
      </c>
      <c r="GT32" s="94">
        <f t="shared" si="31"/>
        <v>105.13</v>
      </c>
      <c r="GU32" s="94">
        <f t="shared" si="31"/>
        <v>105.54</v>
      </c>
      <c r="GV32" s="94">
        <f t="shared" si="31"/>
        <v>105.69</v>
      </c>
      <c r="GW32" s="94">
        <f t="shared" si="31"/>
        <v>105.47</v>
      </c>
      <c r="GX32" s="94">
        <f t="shared" si="31"/>
        <v>105.35</v>
      </c>
      <c r="GY32" s="94">
        <f t="shared" si="31"/>
        <v>105.08</v>
      </c>
      <c r="GZ32" s="94">
        <f t="shared" si="31"/>
        <v>105.74</v>
      </c>
      <c r="HA32" s="94">
        <f t="shared" si="31"/>
        <v>105.15</v>
      </c>
      <c r="HB32" s="94">
        <f t="shared" si="31"/>
        <v>106.56</v>
      </c>
      <c r="HC32" s="244">
        <f t="shared" si="31"/>
        <v>105.13</v>
      </c>
      <c r="HD32" s="94">
        <f t="shared" si="31"/>
        <v>105.13</v>
      </c>
      <c r="HE32" s="94">
        <f t="shared" si="31"/>
        <v>105.43</v>
      </c>
      <c r="HF32" s="94">
        <f t="shared" si="31"/>
        <v>105.13</v>
      </c>
      <c r="HG32" s="94">
        <f t="shared" si="31"/>
        <v>105.93</v>
      </c>
      <c r="HH32" s="94">
        <f t="shared" si="31"/>
        <v>105.43</v>
      </c>
      <c r="HI32" s="94">
        <f t="shared" si="31"/>
        <v>105.44</v>
      </c>
      <c r="HJ32" s="94">
        <f t="shared" si="31"/>
        <v>105.96</v>
      </c>
      <c r="HK32" s="94">
        <f t="shared" si="31"/>
        <v>105.47</v>
      </c>
      <c r="HL32" s="94">
        <f t="shared" si="31"/>
        <v>105.93</v>
      </c>
      <c r="HM32" s="94">
        <f t="shared" si="31"/>
        <v>105.08</v>
      </c>
      <c r="HN32" s="94">
        <f t="shared" si="31"/>
        <v>105.59</v>
      </c>
      <c r="HO32" s="94">
        <f t="shared" si="31"/>
        <v>105.47</v>
      </c>
      <c r="HP32" s="94">
        <f t="shared" si="31"/>
        <v>105.48</v>
      </c>
      <c r="HQ32" s="94">
        <f t="shared" si="31"/>
        <v>105.48</v>
      </c>
      <c r="HR32" s="244">
        <f t="shared" si="31"/>
        <v>105.53</v>
      </c>
      <c r="HS32" s="94">
        <f t="shared" si="31"/>
        <v>105.13</v>
      </c>
      <c r="HT32" s="94">
        <f t="shared" si="31"/>
        <v>105.43</v>
      </c>
      <c r="HU32" s="94">
        <f t="shared" si="31"/>
        <v>106.51</v>
      </c>
      <c r="HV32" s="94">
        <f t="shared" si="31"/>
        <v>105.96</v>
      </c>
      <c r="HW32" s="94">
        <f t="shared" si="31"/>
        <v>105.13</v>
      </c>
      <c r="HX32" s="94">
        <f t="shared" si="31"/>
        <v>106.25</v>
      </c>
      <c r="HY32" s="94">
        <f t="shared" si="31"/>
        <v>106.56</v>
      </c>
      <c r="HZ32" s="94">
        <f t="shared" si="31"/>
        <v>106.26</v>
      </c>
      <c r="IA32" s="94">
        <f t="shared" si="31"/>
        <v>106.11</v>
      </c>
      <c r="IB32" s="94">
        <f t="shared" si="31"/>
        <v>105.13</v>
      </c>
      <c r="IC32" s="94">
        <f t="shared" si="31"/>
        <v>106.1</v>
      </c>
      <c r="ID32" s="94">
        <f t="shared" si="31"/>
        <v>105.13</v>
      </c>
      <c r="IE32" s="94">
        <f t="shared" si="31"/>
        <v>105.84</v>
      </c>
      <c r="IF32" s="94">
        <f t="shared" si="31"/>
        <v>105.13</v>
      </c>
      <c r="IG32" s="244">
        <f t="shared" si="31"/>
        <v>105.41</v>
      </c>
      <c r="IH32" s="94">
        <f t="shared" si="31"/>
        <v>105.8</v>
      </c>
      <c r="II32" s="94">
        <f t="shared" si="31"/>
        <v>105.55</v>
      </c>
      <c r="IJ32" s="94">
        <f t="shared" si="31"/>
        <v>105.72</v>
      </c>
      <c r="IK32" s="94">
        <f t="shared" si="31"/>
        <v>105.71</v>
      </c>
      <c r="IL32" s="94">
        <f t="shared" si="31"/>
        <v>105.49</v>
      </c>
      <c r="IM32" s="94">
        <f t="shared" si="31"/>
        <v>105.13</v>
      </c>
      <c r="IN32" s="94">
        <f t="shared" si="31"/>
        <v>107.22</v>
      </c>
      <c r="IO32" s="94">
        <f t="shared" si="31"/>
        <v>105.13</v>
      </c>
      <c r="IP32" s="94">
        <f t="shared" si="31"/>
        <v>105.4</v>
      </c>
      <c r="IQ32" s="94">
        <f t="shared" si="31"/>
        <v>105.44</v>
      </c>
      <c r="IR32" s="94">
        <f t="shared" si="31"/>
        <v>105.18</v>
      </c>
      <c r="IS32" s="94">
        <f t="shared" si="31"/>
        <v>105.66</v>
      </c>
      <c r="IT32" s="94">
        <f t="shared" si="31"/>
        <v>105.06</v>
      </c>
      <c r="IU32" s="94">
        <f t="shared" si="31"/>
        <v>105.61</v>
      </c>
      <c r="IV32" s="244">
        <f t="shared" si="31"/>
        <v>106.95</v>
      </c>
    </row>
    <row r="33" spans="1:256" ht="27" thickTop="1">
      <c r="A33" s="18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248"/>
      <c r="Q33" s="172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248"/>
      <c r="AF33" s="50"/>
      <c r="AG33" s="239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248"/>
      <c r="AU33" s="50"/>
      <c r="AV33" s="50"/>
      <c r="AW33" s="239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239"/>
      <c r="BJ33" s="50"/>
      <c r="BK33" s="50"/>
      <c r="BL33" s="50"/>
      <c r="BM33" s="239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248"/>
      <c r="BY33" s="50"/>
      <c r="BZ33" s="50"/>
      <c r="CA33" s="50"/>
      <c r="CB33" s="50"/>
      <c r="CC33" s="239"/>
      <c r="CD33" s="50"/>
      <c r="CE33" s="50"/>
      <c r="CF33" s="50"/>
      <c r="CG33" s="95"/>
      <c r="CH33" s="95"/>
      <c r="CI33" s="95"/>
      <c r="CJ33" s="95"/>
      <c r="CK33" s="95"/>
      <c r="CL33" s="95"/>
      <c r="CM33" s="240"/>
      <c r="CN33" s="95"/>
      <c r="CO33" s="95"/>
      <c r="CP33" s="95"/>
      <c r="CQ33" s="95"/>
      <c r="CR33" s="95"/>
      <c r="CS33" s="179"/>
      <c r="CT33" s="95"/>
      <c r="CU33" s="95"/>
      <c r="CV33" s="95"/>
      <c r="CW33" s="95"/>
      <c r="CX33" s="95"/>
      <c r="CY33" s="95"/>
      <c r="CZ33" s="95"/>
      <c r="DA33" s="95"/>
      <c r="DB33" s="240"/>
      <c r="DC33" s="95"/>
      <c r="DD33" s="95"/>
      <c r="DE33" s="95"/>
      <c r="DF33" s="95"/>
      <c r="DG33" s="95"/>
      <c r="DH33" s="95"/>
      <c r="DI33" s="179"/>
      <c r="DJ33" s="95"/>
      <c r="DK33" s="95"/>
      <c r="DL33" s="95"/>
      <c r="DM33" s="95"/>
      <c r="DN33" s="95"/>
      <c r="DO33" s="95"/>
      <c r="DP33" s="95"/>
      <c r="DQ33" s="240"/>
      <c r="DR33" s="95"/>
      <c r="DS33" s="95"/>
      <c r="DT33" s="95"/>
      <c r="DU33" s="95"/>
      <c r="DV33" s="95"/>
      <c r="DW33" s="95"/>
      <c r="DX33" s="95"/>
      <c r="DY33" s="179"/>
      <c r="DZ33" s="95"/>
      <c r="EA33" s="95"/>
      <c r="EB33" s="95"/>
      <c r="EC33" s="95"/>
      <c r="ED33" s="95"/>
      <c r="EE33" s="95"/>
      <c r="EF33" s="240"/>
      <c r="EG33" s="95"/>
      <c r="EH33" s="95"/>
      <c r="EI33" s="95"/>
      <c r="EJ33" s="95"/>
      <c r="EK33" s="95"/>
      <c r="EL33" s="95"/>
      <c r="EM33" s="95"/>
      <c r="EN33" s="95"/>
      <c r="EO33" s="179"/>
      <c r="EP33" s="95"/>
      <c r="EQ33" s="95"/>
      <c r="ER33" s="95"/>
      <c r="ES33" s="95"/>
      <c r="ET33" s="95"/>
      <c r="EU33" s="240"/>
      <c r="EV33" s="95"/>
      <c r="EW33" s="95"/>
      <c r="EX33" s="95"/>
      <c r="EY33" s="95"/>
      <c r="EZ33" s="95"/>
      <c r="FA33" s="95"/>
      <c r="FB33" s="95"/>
      <c r="FC33" s="95"/>
      <c r="FD33" s="95"/>
      <c r="FE33" s="179"/>
      <c r="FF33" s="95"/>
      <c r="FG33" s="95"/>
      <c r="FH33" s="95"/>
      <c r="FI33" s="95"/>
      <c r="FJ33" s="240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179"/>
      <c r="FV33" s="95"/>
      <c r="FW33" s="95"/>
      <c r="FX33" s="95"/>
      <c r="FY33" s="240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179"/>
      <c r="GL33" s="95"/>
      <c r="GM33" s="95"/>
      <c r="GN33" s="240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179"/>
      <c r="HB33" s="95"/>
      <c r="HC33" s="137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179"/>
      <c r="HR33" s="240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137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253"/>
    </row>
    <row r="34" spans="1:256" ht="36">
      <c r="A34" s="190" t="s">
        <v>827</v>
      </c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33"/>
      <c r="Q34" s="17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133"/>
      <c r="AF34" s="50"/>
      <c r="AG34" s="172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133"/>
      <c r="AU34" s="50"/>
      <c r="AV34" s="50"/>
      <c r="AW34" s="172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172"/>
      <c r="BJ34" s="50"/>
      <c r="BK34" s="50"/>
      <c r="BL34" s="50"/>
      <c r="BM34" s="172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133"/>
      <c r="BY34" s="50"/>
      <c r="BZ34" s="50"/>
      <c r="CA34" s="50"/>
      <c r="CB34" s="50"/>
      <c r="CC34" s="172"/>
      <c r="CD34" s="50"/>
      <c r="CE34" s="50"/>
      <c r="CF34" s="50"/>
      <c r="CG34" s="95"/>
      <c r="CH34" s="95"/>
      <c r="CI34" s="95"/>
      <c r="CJ34" s="95"/>
      <c r="CK34" s="95"/>
      <c r="CL34" s="95"/>
      <c r="CM34" s="137"/>
      <c r="CN34" s="95"/>
      <c r="CO34" s="95"/>
      <c r="CP34" s="95"/>
      <c r="CQ34" s="95"/>
      <c r="CR34" s="95"/>
      <c r="CS34" s="178"/>
      <c r="CT34" s="95"/>
      <c r="CU34" s="95"/>
      <c r="CV34" s="95"/>
      <c r="CW34" s="95"/>
      <c r="CX34" s="95"/>
      <c r="CY34" s="95"/>
      <c r="CZ34" s="95"/>
      <c r="DA34" s="95"/>
      <c r="DB34" s="137"/>
      <c r="DC34" s="95"/>
      <c r="DD34" s="95"/>
      <c r="DE34" s="95"/>
      <c r="DF34" s="95"/>
      <c r="DG34" s="95"/>
      <c r="DH34" s="95"/>
      <c r="DI34" s="178"/>
      <c r="DJ34" s="95"/>
      <c r="DK34" s="95"/>
      <c r="DL34" s="95"/>
      <c r="DM34" s="95"/>
      <c r="DN34" s="95"/>
      <c r="DO34" s="95"/>
      <c r="DP34" s="95"/>
      <c r="DQ34" s="137"/>
      <c r="DR34" s="95"/>
      <c r="DS34" s="95"/>
      <c r="DT34" s="95"/>
      <c r="DU34" s="95"/>
      <c r="DV34" s="95"/>
      <c r="DW34" s="95"/>
      <c r="DX34" s="95"/>
      <c r="DY34" s="178"/>
      <c r="DZ34" s="95"/>
      <c r="EA34" s="95"/>
      <c r="EB34" s="95"/>
      <c r="EC34" s="95"/>
      <c r="ED34" s="95"/>
      <c r="EE34" s="95"/>
      <c r="EF34" s="137"/>
      <c r="EG34" s="95"/>
      <c r="EH34" s="95"/>
      <c r="EI34" s="95"/>
      <c r="EJ34" s="95"/>
      <c r="EK34" s="95"/>
      <c r="EL34" s="95"/>
      <c r="EM34" s="95"/>
      <c r="EN34" s="95"/>
      <c r="EO34" s="178"/>
      <c r="EP34" s="95"/>
      <c r="EQ34" s="95"/>
      <c r="ER34" s="95"/>
      <c r="ES34" s="95"/>
      <c r="ET34" s="95"/>
      <c r="EU34" s="137"/>
      <c r="EV34" s="95"/>
      <c r="EW34" s="95"/>
      <c r="EX34" s="95"/>
      <c r="EY34" s="95"/>
      <c r="EZ34" s="95"/>
      <c r="FA34" s="95"/>
      <c r="FB34" s="95"/>
      <c r="FC34" s="95"/>
      <c r="FD34" s="95"/>
      <c r="FE34" s="178"/>
      <c r="FF34" s="95"/>
      <c r="FG34" s="95"/>
      <c r="FH34" s="95"/>
      <c r="FI34" s="95"/>
      <c r="FJ34" s="137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178"/>
      <c r="FV34" s="95"/>
      <c r="FW34" s="95"/>
      <c r="FX34" s="95"/>
      <c r="FY34" s="137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178"/>
      <c r="GL34" s="95"/>
      <c r="GM34" s="95"/>
      <c r="GN34" s="137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178"/>
      <c r="HB34" s="95"/>
      <c r="HC34" s="137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178"/>
      <c r="HR34" s="137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137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150"/>
    </row>
    <row r="35" spans="1:256" ht="26.25" hidden="1">
      <c r="A35" s="187" t="s">
        <v>828</v>
      </c>
      <c r="B35" s="99">
        <v>103.36</v>
      </c>
      <c r="C35" s="49">
        <f>$B$35</f>
        <v>103.36</v>
      </c>
      <c r="D35" s="49">
        <f aca="true" t="shared" si="32" ref="D35:BO35">$B$35</f>
        <v>103.36</v>
      </c>
      <c r="E35" s="49">
        <f t="shared" si="32"/>
        <v>103.36</v>
      </c>
      <c r="F35" s="49">
        <f t="shared" si="32"/>
        <v>103.36</v>
      </c>
      <c r="G35" s="49">
        <f t="shared" si="32"/>
        <v>103.36</v>
      </c>
      <c r="H35" s="49">
        <f t="shared" si="32"/>
        <v>103.36</v>
      </c>
      <c r="I35" s="49">
        <f t="shared" si="32"/>
        <v>103.36</v>
      </c>
      <c r="J35" s="49">
        <f t="shared" si="32"/>
        <v>103.36</v>
      </c>
      <c r="K35" s="49">
        <v>0</v>
      </c>
      <c r="L35" s="49">
        <f t="shared" si="32"/>
        <v>103.36</v>
      </c>
      <c r="M35" s="49">
        <f t="shared" si="32"/>
        <v>103.36</v>
      </c>
      <c r="N35" s="49">
        <f t="shared" si="32"/>
        <v>103.36</v>
      </c>
      <c r="O35" s="49">
        <f t="shared" si="32"/>
        <v>103.36</v>
      </c>
      <c r="P35" s="134"/>
      <c r="Q35" s="173">
        <f t="shared" si="32"/>
        <v>103.36</v>
      </c>
      <c r="R35" s="49">
        <f t="shared" si="32"/>
        <v>103.36</v>
      </c>
      <c r="S35" s="49">
        <f t="shared" si="32"/>
        <v>103.36</v>
      </c>
      <c r="T35" s="49">
        <f t="shared" si="32"/>
        <v>103.36</v>
      </c>
      <c r="U35" s="49">
        <f t="shared" si="32"/>
        <v>103.36</v>
      </c>
      <c r="V35" s="49">
        <f t="shared" si="32"/>
        <v>103.36</v>
      </c>
      <c r="W35" s="49">
        <f t="shared" si="32"/>
        <v>103.36</v>
      </c>
      <c r="X35" s="49">
        <f t="shared" si="32"/>
        <v>103.36</v>
      </c>
      <c r="Y35" s="49"/>
      <c r="Z35" s="49">
        <f t="shared" si="32"/>
        <v>103.36</v>
      </c>
      <c r="AA35" s="49">
        <f t="shared" si="32"/>
        <v>103.36</v>
      </c>
      <c r="AB35" s="49">
        <f t="shared" si="32"/>
        <v>103.36</v>
      </c>
      <c r="AC35" s="49">
        <f t="shared" si="32"/>
        <v>103.36</v>
      </c>
      <c r="AD35" s="49">
        <f t="shared" si="32"/>
        <v>103.36</v>
      </c>
      <c r="AE35" s="134">
        <f t="shared" si="32"/>
        <v>103.36</v>
      </c>
      <c r="AF35" s="49">
        <f t="shared" si="32"/>
        <v>103.36</v>
      </c>
      <c r="AG35" s="173">
        <f t="shared" si="32"/>
        <v>103.36</v>
      </c>
      <c r="AH35" s="49">
        <f t="shared" si="32"/>
        <v>103.36</v>
      </c>
      <c r="AI35" s="49">
        <f t="shared" si="32"/>
        <v>103.36</v>
      </c>
      <c r="AJ35" s="49">
        <f t="shared" si="32"/>
        <v>103.36</v>
      </c>
      <c r="AK35" s="49">
        <f t="shared" si="32"/>
        <v>103.36</v>
      </c>
      <c r="AL35" s="49">
        <f t="shared" si="32"/>
        <v>103.36</v>
      </c>
      <c r="AM35" s="49">
        <f t="shared" si="32"/>
        <v>103.36</v>
      </c>
      <c r="AN35" s="49">
        <f t="shared" si="32"/>
        <v>103.36</v>
      </c>
      <c r="AO35" s="49">
        <f t="shared" si="32"/>
        <v>103.36</v>
      </c>
      <c r="AP35" s="49">
        <f t="shared" si="32"/>
        <v>103.36</v>
      </c>
      <c r="AQ35" s="49">
        <f t="shared" si="32"/>
        <v>103.36</v>
      </c>
      <c r="AR35" s="49">
        <f t="shared" si="32"/>
        <v>103.36</v>
      </c>
      <c r="AS35" s="49">
        <f t="shared" si="32"/>
        <v>103.36</v>
      </c>
      <c r="AT35" s="134">
        <f t="shared" si="32"/>
        <v>103.36</v>
      </c>
      <c r="AU35" s="49">
        <f t="shared" si="32"/>
        <v>103.36</v>
      </c>
      <c r="AV35" s="49">
        <f t="shared" si="32"/>
        <v>103.36</v>
      </c>
      <c r="AW35" s="173">
        <f t="shared" si="32"/>
        <v>103.36</v>
      </c>
      <c r="AX35" s="49">
        <f t="shared" si="32"/>
        <v>103.36</v>
      </c>
      <c r="AY35" s="49">
        <f t="shared" si="32"/>
        <v>103.36</v>
      </c>
      <c r="AZ35" s="49">
        <f t="shared" si="32"/>
        <v>103.36</v>
      </c>
      <c r="BA35" s="49">
        <f t="shared" si="32"/>
        <v>103.36</v>
      </c>
      <c r="BB35" s="49">
        <f t="shared" si="32"/>
        <v>103.36</v>
      </c>
      <c r="BC35" s="49">
        <f t="shared" si="32"/>
        <v>103.36</v>
      </c>
      <c r="BD35" s="49">
        <f t="shared" si="32"/>
        <v>103.36</v>
      </c>
      <c r="BE35" s="49">
        <f t="shared" si="32"/>
        <v>103.36</v>
      </c>
      <c r="BF35" s="49">
        <f t="shared" si="32"/>
        <v>103.36</v>
      </c>
      <c r="BG35" s="49">
        <f t="shared" si="32"/>
        <v>103.36</v>
      </c>
      <c r="BH35" s="49">
        <f t="shared" si="32"/>
        <v>103.36</v>
      </c>
      <c r="BI35" s="173">
        <f t="shared" si="32"/>
        <v>103.36</v>
      </c>
      <c r="BJ35" s="49">
        <f t="shared" si="32"/>
        <v>103.36</v>
      </c>
      <c r="BK35" s="49">
        <f t="shared" si="32"/>
        <v>103.36</v>
      </c>
      <c r="BL35" s="49">
        <f t="shared" si="32"/>
        <v>103.36</v>
      </c>
      <c r="BM35" s="173">
        <f t="shared" si="32"/>
        <v>103.36</v>
      </c>
      <c r="BN35" s="49">
        <f t="shared" si="32"/>
        <v>103.36</v>
      </c>
      <c r="BO35" s="49">
        <f t="shared" si="32"/>
        <v>103.36</v>
      </c>
      <c r="BP35" s="49">
        <f aca="true" t="shared" si="33" ref="BP35:EA35">$B$35</f>
        <v>103.36</v>
      </c>
      <c r="BQ35" s="49">
        <f t="shared" si="33"/>
        <v>103.36</v>
      </c>
      <c r="BR35" s="49">
        <f t="shared" si="33"/>
        <v>103.36</v>
      </c>
      <c r="BS35" s="49">
        <f t="shared" si="33"/>
        <v>103.36</v>
      </c>
      <c r="BT35" s="49">
        <f t="shared" si="33"/>
        <v>103.36</v>
      </c>
      <c r="BU35" s="49">
        <f t="shared" si="33"/>
        <v>103.36</v>
      </c>
      <c r="BV35" s="49">
        <f t="shared" si="33"/>
        <v>103.36</v>
      </c>
      <c r="BW35" s="49">
        <f t="shared" si="33"/>
        <v>103.36</v>
      </c>
      <c r="BX35" s="134">
        <f t="shared" si="33"/>
        <v>103.36</v>
      </c>
      <c r="BY35" s="49">
        <f t="shared" si="33"/>
        <v>103.36</v>
      </c>
      <c r="BZ35" s="49">
        <f t="shared" si="33"/>
        <v>103.36</v>
      </c>
      <c r="CA35" s="49">
        <f t="shared" si="33"/>
        <v>103.36</v>
      </c>
      <c r="CB35" s="49">
        <f t="shared" si="33"/>
        <v>103.36</v>
      </c>
      <c r="CC35" s="173">
        <f t="shared" si="33"/>
        <v>103.36</v>
      </c>
      <c r="CD35" s="49">
        <f t="shared" si="33"/>
        <v>103.36</v>
      </c>
      <c r="CE35" s="49"/>
      <c r="CF35" s="49">
        <f t="shared" si="33"/>
        <v>103.36</v>
      </c>
      <c r="CG35" s="49">
        <f t="shared" si="33"/>
        <v>103.36</v>
      </c>
      <c r="CH35" s="49">
        <f t="shared" si="33"/>
        <v>103.36</v>
      </c>
      <c r="CI35" s="49">
        <f t="shared" si="33"/>
        <v>103.36</v>
      </c>
      <c r="CJ35" s="49">
        <f t="shared" si="33"/>
        <v>103.36</v>
      </c>
      <c r="CK35" s="49">
        <f t="shared" si="33"/>
        <v>103.36</v>
      </c>
      <c r="CL35" s="49">
        <f t="shared" si="33"/>
        <v>103.36</v>
      </c>
      <c r="CM35" s="134">
        <f t="shared" si="33"/>
        <v>103.36</v>
      </c>
      <c r="CN35" s="49">
        <f t="shared" si="33"/>
        <v>103.36</v>
      </c>
      <c r="CO35" s="49">
        <f t="shared" si="33"/>
        <v>103.36</v>
      </c>
      <c r="CP35" s="49">
        <f t="shared" si="33"/>
        <v>103.36</v>
      </c>
      <c r="CQ35" s="49">
        <f t="shared" si="33"/>
        <v>103.36</v>
      </c>
      <c r="CR35" s="49">
        <f t="shared" si="33"/>
        <v>103.36</v>
      </c>
      <c r="CS35" s="173">
        <f t="shared" si="33"/>
        <v>103.36</v>
      </c>
      <c r="CT35" s="49">
        <f t="shared" si="33"/>
        <v>103.36</v>
      </c>
      <c r="CU35" s="49">
        <f t="shared" si="33"/>
        <v>103.36</v>
      </c>
      <c r="CV35" s="49">
        <f t="shared" si="33"/>
        <v>103.36</v>
      </c>
      <c r="CW35" s="49">
        <f t="shared" si="33"/>
        <v>103.36</v>
      </c>
      <c r="CX35" s="49">
        <f t="shared" si="33"/>
        <v>103.36</v>
      </c>
      <c r="CY35" s="49">
        <f t="shared" si="33"/>
        <v>103.36</v>
      </c>
      <c r="CZ35" s="49">
        <f t="shared" si="33"/>
        <v>103.36</v>
      </c>
      <c r="DA35" s="49">
        <f t="shared" si="33"/>
        <v>103.36</v>
      </c>
      <c r="DB35" s="134">
        <f t="shared" si="33"/>
        <v>103.36</v>
      </c>
      <c r="DC35" s="49">
        <f t="shared" si="33"/>
        <v>103.36</v>
      </c>
      <c r="DD35" s="49">
        <f t="shared" si="33"/>
        <v>103.36</v>
      </c>
      <c r="DE35" s="49">
        <f t="shared" si="33"/>
        <v>103.36</v>
      </c>
      <c r="DF35" s="49">
        <f t="shared" si="33"/>
        <v>103.36</v>
      </c>
      <c r="DG35" s="49">
        <f t="shared" si="33"/>
        <v>103.36</v>
      </c>
      <c r="DH35" s="49">
        <f t="shared" si="33"/>
        <v>103.36</v>
      </c>
      <c r="DI35" s="173">
        <f t="shared" si="33"/>
        <v>103.36</v>
      </c>
      <c r="DJ35" s="49">
        <f t="shared" si="33"/>
        <v>103.36</v>
      </c>
      <c r="DK35" s="49">
        <f t="shared" si="33"/>
        <v>103.36</v>
      </c>
      <c r="DL35" s="49">
        <f t="shared" si="33"/>
        <v>103.36</v>
      </c>
      <c r="DM35" s="49">
        <f t="shared" si="33"/>
        <v>103.36</v>
      </c>
      <c r="DN35" s="49">
        <f t="shared" si="33"/>
        <v>103.36</v>
      </c>
      <c r="DO35" s="49">
        <f t="shared" si="33"/>
        <v>103.36</v>
      </c>
      <c r="DP35" s="49">
        <f t="shared" si="33"/>
        <v>103.36</v>
      </c>
      <c r="DQ35" s="134">
        <f t="shared" si="33"/>
        <v>103.36</v>
      </c>
      <c r="DR35" s="49">
        <f t="shared" si="33"/>
        <v>103.36</v>
      </c>
      <c r="DS35" s="49">
        <f t="shared" si="33"/>
        <v>103.36</v>
      </c>
      <c r="DT35" s="49">
        <f t="shared" si="33"/>
        <v>103.36</v>
      </c>
      <c r="DU35" s="49">
        <f t="shared" si="33"/>
        <v>103.36</v>
      </c>
      <c r="DV35" s="49">
        <f t="shared" si="33"/>
        <v>103.36</v>
      </c>
      <c r="DW35" s="49">
        <f t="shared" si="33"/>
        <v>103.36</v>
      </c>
      <c r="DX35" s="49">
        <f t="shared" si="33"/>
        <v>103.36</v>
      </c>
      <c r="DY35" s="173">
        <f t="shared" si="33"/>
        <v>103.36</v>
      </c>
      <c r="DZ35" s="49">
        <f t="shared" si="33"/>
        <v>103.36</v>
      </c>
      <c r="EA35" s="49">
        <f t="shared" si="33"/>
        <v>103.36</v>
      </c>
      <c r="EB35" s="49">
        <f aca="true" t="shared" si="34" ref="EB35:GM35">$B$35</f>
        <v>103.36</v>
      </c>
      <c r="EC35" s="49">
        <f t="shared" si="34"/>
        <v>103.36</v>
      </c>
      <c r="ED35" s="49">
        <f t="shared" si="34"/>
        <v>103.36</v>
      </c>
      <c r="EE35" s="49">
        <f t="shared" si="34"/>
        <v>103.36</v>
      </c>
      <c r="EF35" s="134">
        <f t="shared" si="34"/>
        <v>103.36</v>
      </c>
      <c r="EG35" s="49">
        <f t="shared" si="34"/>
        <v>103.36</v>
      </c>
      <c r="EH35" s="49">
        <f t="shared" si="34"/>
        <v>103.36</v>
      </c>
      <c r="EI35" s="49">
        <f t="shared" si="34"/>
        <v>103.36</v>
      </c>
      <c r="EJ35" s="49">
        <f t="shared" si="34"/>
        <v>103.36</v>
      </c>
      <c r="EK35" s="49">
        <f t="shared" si="34"/>
        <v>103.36</v>
      </c>
      <c r="EL35" s="49">
        <f t="shared" si="34"/>
        <v>103.36</v>
      </c>
      <c r="EM35" s="49">
        <f t="shared" si="34"/>
        <v>103.36</v>
      </c>
      <c r="EN35" s="49">
        <f t="shared" si="34"/>
        <v>103.36</v>
      </c>
      <c r="EO35" s="173">
        <f t="shared" si="34"/>
        <v>103.36</v>
      </c>
      <c r="EP35" s="49">
        <f t="shared" si="34"/>
        <v>103.36</v>
      </c>
      <c r="EQ35" s="49">
        <f t="shared" si="34"/>
        <v>103.36</v>
      </c>
      <c r="ER35" s="49">
        <f t="shared" si="34"/>
        <v>103.36</v>
      </c>
      <c r="ES35" s="49">
        <f t="shared" si="34"/>
        <v>103.36</v>
      </c>
      <c r="ET35" s="49">
        <f t="shared" si="34"/>
        <v>103.36</v>
      </c>
      <c r="EU35" s="134">
        <f t="shared" si="34"/>
        <v>103.36</v>
      </c>
      <c r="EV35" s="49">
        <f t="shared" si="34"/>
        <v>103.36</v>
      </c>
      <c r="EW35" s="49">
        <f t="shared" si="34"/>
        <v>103.36</v>
      </c>
      <c r="EX35" s="49">
        <f t="shared" si="34"/>
        <v>103.36</v>
      </c>
      <c r="EY35" s="49">
        <f t="shared" si="34"/>
        <v>103.36</v>
      </c>
      <c r="EZ35" s="49">
        <f t="shared" si="34"/>
        <v>103.36</v>
      </c>
      <c r="FA35" s="49">
        <f t="shared" si="34"/>
        <v>103.36</v>
      </c>
      <c r="FB35" s="49">
        <f t="shared" si="34"/>
        <v>103.36</v>
      </c>
      <c r="FC35" s="49">
        <f t="shared" si="34"/>
        <v>103.36</v>
      </c>
      <c r="FD35" s="49">
        <f t="shared" si="34"/>
        <v>103.36</v>
      </c>
      <c r="FE35" s="173">
        <f t="shared" si="34"/>
        <v>103.36</v>
      </c>
      <c r="FF35" s="49">
        <f t="shared" si="34"/>
        <v>103.36</v>
      </c>
      <c r="FG35" s="49">
        <f t="shared" si="34"/>
        <v>103.36</v>
      </c>
      <c r="FH35" s="49">
        <f t="shared" si="34"/>
        <v>103.36</v>
      </c>
      <c r="FI35" s="49">
        <f t="shared" si="34"/>
        <v>103.36</v>
      </c>
      <c r="FJ35" s="134">
        <f t="shared" si="34"/>
        <v>103.36</v>
      </c>
      <c r="FK35" s="49">
        <f t="shared" si="34"/>
        <v>103.36</v>
      </c>
      <c r="FL35" s="49">
        <f t="shared" si="34"/>
        <v>103.36</v>
      </c>
      <c r="FM35" s="49">
        <f t="shared" si="34"/>
        <v>103.36</v>
      </c>
      <c r="FN35" s="49">
        <f t="shared" si="34"/>
        <v>103.36</v>
      </c>
      <c r="FO35" s="49">
        <f t="shared" si="34"/>
        <v>103.36</v>
      </c>
      <c r="FP35" s="49">
        <f t="shared" si="34"/>
        <v>103.36</v>
      </c>
      <c r="FQ35" s="49">
        <f t="shared" si="34"/>
        <v>103.36</v>
      </c>
      <c r="FR35" s="49">
        <f t="shared" si="34"/>
        <v>103.36</v>
      </c>
      <c r="FS35" s="49">
        <f t="shared" si="34"/>
        <v>103.36</v>
      </c>
      <c r="FT35" s="49">
        <f t="shared" si="34"/>
        <v>103.36</v>
      </c>
      <c r="FU35" s="173">
        <f t="shared" si="34"/>
        <v>103.36</v>
      </c>
      <c r="FV35" s="49">
        <f t="shared" si="34"/>
        <v>103.36</v>
      </c>
      <c r="FW35" s="49">
        <f t="shared" si="34"/>
        <v>103.36</v>
      </c>
      <c r="FX35" s="49">
        <f t="shared" si="34"/>
        <v>103.36</v>
      </c>
      <c r="FY35" s="134">
        <f t="shared" si="34"/>
        <v>103.36</v>
      </c>
      <c r="FZ35" s="49">
        <f t="shared" si="34"/>
        <v>103.36</v>
      </c>
      <c r="GA35" s="49">
        <f t="shared" si="34"/>
        <v>103.36</v>
      </c>
      <c r="GB35" s="49">
        <f t="shared" si="34"/>
        <v>103.36</v>
      </c>
      <c r="GC35" s="49">
        <f t="shared" si="34"/>
        <v>103.36</v>
      </c>
      <c r="GD35" s="49">
        <f t="shared" si="34"/>
        <v>103.36</v>
      </c>
      <c r="GE35" s="49">
        <f t="shared" si="34"/>
        <v>103.36</v>
      </c>
      <c r="GF35" s="49">
        <f t="shared" si="34"/>
        <v>103.36</v>
      </c>
      <c r="GG35" s="49">
        <f t="shared" si="34"/>
        <v>103.36</v>
      </c>
      <c r="GH35" s="49">
        <f t="shared" si="34"/>
        <v>103.36</v>
      </c>
      <c r="GI35" s="49">
        <f t="shared" si="34"/>
        <v>103.36</v>
      </c>
      <c r="GJ35" s="49">
        <f t="shared" si="34"/>
        <v>103.36</v>
      </c>
      <c r="GK35" s="173">
        <f t="shared" si="34"/>
        <v>103.36</v>
      </c>
      <c r="GL35" s="49">
        <f t="shared" si="34"/>
        <v>103.36</v>
      </c>
      <c r="GM35" s="49">
        <f t="shared" si="34"/>
        <v>103.36</v>
      </c>
      <c r="GN35" s="134">
        <f aca="true" t="shared" si="35" ref="GN35:IV35">$B$35</f>
        <v>103.36</v>
      </c>
      <c r="GO35" s="49">
        <f t="shared" si="35"/>
        <v>103.36</v>
      </c>
      <c r="GP35" s="49">
        <f t="shared" si="35"/>
        <v>103.36</v>
      </c>
      <c r="GQ35" s="49">
        <f t="shared" si="35"/>
        <v>103.36</v>
      </c>
      <c r="GR35" s="49">
        <f t="shared" si="35"/>
        <v>103.36</v>
      </c>
      <c r="GS35" s="49">
        <f t="shared" si="35"/>
        <v>103.36</v>
      </c>
      <c r="GT35" s="49">
        <f t="shared" si="35"/>
        <v>103.36</v>
      </c>
      <c r="GU35" s="49">
        <f t="shared" si="35"/>
        <v>103.36</v>
      </c>
      <c r="GV35" s="49">
        <f t="shared" si="35"/>
        <v>103.36</v>
      </c>
      <c r="GW35" s="49">
        <f t="shared" si="35"/>
        <v>103.36</v>
      </c>
      <c r="GX35" s="49">
        <f t="shared" si="35"/>
        <v>103.36</v>
      </c>
      <c r="GY35" s="49">
        <f t="shared" si="35"/>
        <v>103.36</v>
      </c>
      <c r="GZ35" s="49">
        <f t="shared" si="35"/>
        <v>103.36</v>
      </c>
      <c r="HA35" s="173">
        <f t="shared" si="35"/>
        <v>103.36</v>
      </c>
      <c r="HB35" s="49">
        <f t="shared" si="35"/>
        <v>103.36</v>
      </c>
      <c r="HC35" s="134">
        <f t="shared" si="35"/>
        <v>103.36</v>
      </c>
      <c r="HD35" s="49">
        <f t="shared" si="35"/>
        <v>103.36</v>
      </c>
      <c r="HE35" s="49">
        <f t="shared" si="35"/>
        <v>103.36</v>
      </c>
      <c r="HF35" s="49">
        <f t="shared" si="35"/>
        <v>103.36</v>
      </c>
      <c r="HG35" s="49">
        <f t="shared" si="35"/>
        <v>103.36</v>
      </c>
      <c r="HH35" s="49">
        <f t="shared" si="35"/>
        <v>103.36</v>
      </c>
      <c r="HI35" s="49">
        <f t="shared" si="35"/>
        <v>103.36</v>
      </c>
      <c r="HJ35" s="49">
        <f t="shared" si="35"/>
        <v>103.36</v>
      </c>
      <c r="HK35" s="49">
        <f t="shared" si="35"/>
        <v>103.36</v>
      </c>
      <c r="HL35" s="49">
        <f t="shared" si="35"/>
        <v>103.36</v>
      </c>
      <c r="HM35" s="49">
        <f t="shared" si="35"/>
        <v>103.36</v>
      </c>
      <c r="HN35" s="49">
        <f t="shared" si="35"/>
        <v>103.36</v>
      </c>
      <c r="HO35" s="49">
        <f t="shared" si="35"/>
        <v>103.36</v>
      </c>
      <c r="HP35" s="49">
        <f t="shared" si="35"/>
        <v>103.36</v>
      </c>
      <c r="HQ35" s="173">
        <f t="shared" si="35"/>
        <v>103.36</v>
      </c>
      <c r="HR35" s="134">
        <f t="shared" si="35"/>
        <v>103.36</v>
      </c>
      <c r="HS35" s="49">
        <f t="shared" si="35"/>
        <v>103.36</v>
      </c>
      <c r="HT35" s="49">
        <f t="shared" si="35"/>
        <v>103.36</v>
      </c>
      <c r="HU35" s="49">
        <f t="shared" si="35"/>
        <v>103.36</v>
      </c>
      <c r="HV35" s="49">
        <f t="shared" si="35"/>
        <v>103.36</v>
      </c>
      <c r="HW35" s="49">
        <f t="shared" si="35"/>
        <v>103.36</v>
      </c>
      <c r="HX35" s="49">
        <f t="shared" si="35"/>
        <v>103.36</v>
      </c>
      <c r="HY35" s="49">
        <f t="shared" si="35"/>
        <v>103.36</v>
      </c>
      <c r="HZ35" s="49">
        <f t="shared" si="35"/>
        <v>103.36</v>
      </c>
      <c r="IA35" s="49">
        <f t="shared" si="35"/>
        <v>103.36</v>
      </c>
      <c r="IB35" s="49">
        <f t="shared" si="35"/>
        <v>103.36</v>
      </c>
      <c r="IC35" s="49">
        <f t="shared" si="35"/>
        <v>103.36</v>
      </c>
      <c r="ID35" s="49">
        <f t="shared" si="35"/>
        <v>103.36</v>
      </c>
      <c r="IE35" s="49">
        <f t="shared" si="35"/>
        <v>103.36</v>
      </c>
      <c r="IF35" s="49">
        <f t="shared" si="35"/>
        <v>103.36</v>
      </c>
      <c r="IG35" s="134">
        <f t="shared" si="35"/>
        <v>103.36</v>
      </c>
      <c r="IH35" s="49">
        <f t="shared" si="35"/>
        <v>103.36</v>
      </c>
      <c r="II35" s="49">
        <f t="shared" si="35"/>
        <v>103.36</v>
      </c>
      <c r="IJ35" s="49">
        <f t="shared" si="35"/>
        <v>103.36</v>
      </c>
      <c r="IK35" s="49">
        <f t="shared" si="35"/>
        <v>103.36</v>
      </c>
      <c r="IL35" s="49">
        <f t="shared" si="35"/>
        <v>103.36</v>
      </c>
      <c r="IM35" s="49">
        <f t="shared" si="35"/>
        <v>103.36</v>
      </c>
      <c r="IN35" s="49">
        <f t="shared" si="35"/>
        <v>103.36</v>
      </c>
      <c r="IO35" s="49">
        <f t="shared" si="35"/>
        <v>103.36</v>
      </c>
      <c r="IP35" s="49">
        <f t="shared" si="35"/>
        <v>103.36</v>
      </c>
      <c r="IQ35" s="49">
        <f t="shared" si="35"/>
        <v>103.36</v>
      </c>
      <c r="IR35" s="49">
        <f t="shared" si="35"/>
        <v>103.36</v>
      </c>
      <c r="IS35" s="49">
        <f t="shared" si="35"/>
        <v>103.36</v>
      </c>
      <c r="IT35" s="49">
        <f t="shared" si="35"/>
        <v>103.36</v>
      </c>
      <c r="IU35" s="49">
        <f t="shared" si="35"/>
        <v>103.36</v>
      </c>
      <c r="IV35" s="134">
        <f t="shared" si="35"/>
        <v>103.36</v>
      </c>
    </row>
    <row r="36" spans="1:256" ht="26.25" hidden="1">
      <c r="A36" s="188" t="s">
        <v>829</v>
      </c>
      <c r="B36" s="10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130">
        <v>0</v>
      </c>
      <c r="Q36" s="85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130">
        <v>0</v>
      </c>
      <c r="AF36" s="60">
        <v>0</v>
      </c>
      <c r="AG36" s="85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130">
        <v>0</v>
      </c>
      <c r="AU36" s="60">
        <v>0</v>
      </c>
      <c r="AV36" s="60">
        <v>0</v>
      </c>
      <c r="AW36" s="85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60">
        <v>0</v>
      </c>
      <c r="BI36" s="85">
        <v>0</v>
      </c>
      <c r="BJ36" s="60">
        <v>0</v>
      </c>
      <c r="BK36" s="60">
        <v>0</v>
      </c>
      <c r="BL36" s="60">
        <v>0</v>
      </c>
      <c r="BM36" s="85">
        <v>0</v>
      </c>
      <c r="BN36" s="60">
        <v>0</v>
      </c>
      <c r="BO36" s="60">
        <v>0</v>
      </c>
      <c r="BP36" s="60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0</v>
      </c>
      <c r="BV36" s="60">
        <v>0</v>
      </c>
      <c r="BW36" s="60">
        <v>0</v>
      </c>
      <c r="BX36" s="130">
        <v>0</v>
      </c>
      <c r="BY36" s="60">
        <v>0</v>
      </c>
      <c r="BZ36" s="60">
        <v>0</v>
      </c>
      <c r="CA36" s="60">
        <v>0</v>
      </c>
      <c r="CB36" s="60">
        <v>0</v>
      </c>
      <c r="CC36" s="85">
        <v>0</v>
      </c>
      <c r="CD36" s="60">
        <v>0</v>
      </c>
      <c r="CE36" s="60">
        <v>0</v>
      </c>
      <c r="CF36" s="60">
        <v>0</v>
      </c>
      <c r="CG36" s="60">
        <v>0</v>
      </c>
      <c r="CH36" s="60">
        <v>0</v>
      </c>
      <c r="CI36" s="60">
        <v>0</v>
      </c>
      <c r="CJ36" s="60">
        <v>0</v>
      </c>
      <c r="CK36" s="60">
        <v>0</v>
      </c>
      <c r="CL36" s="60">
        <v>0</v>
      </c>
      <c r="CM36" s="130">
        <v>0</v>
      </c>
      <c r="CN36" s="60">
        <v>0</v>
      </c>
      <c r="CO36" s="60">
        <v>0</v>
      </c>
      <c r="CP36" s="60">
        <v>0</v>
      </c>
      <c r="CQ36" s="60">
        <v>0</v>
      </c>
      <c r="CR36" s="60">
        <v>0</v>
      </c>
      <c r="CS36" s="85">
        <v>0</v>
      </c>
      <c r="CT36" s="60">
        <v>0</v>
      </c>
      <c r="CU36" s="60">
        <v>0</v>
      </c>
      <c r="CV36" s="60">
        <v>0</v>
      </c>
      <c r="CW36" s="60">
        <v>0</v>
      </c>
      <c r="CX36" s="60">
        <v>0</v>
      </c>
      <c r="CY36" s="60">
        <v>0</v>
      </c>
      <c r="CZ36" s="60">
        <v>0</v>
      </c>
      <c r="DA36" s="60">
        <v>0</v>
      </c>
      <c r="DB36" s="130">
        <v>0</v>
      </c>
      <c r="DC36" s="60">
        <v>0</v>
      </c>
      <c r="DD36" s="60">
        <v>0</v>
      </c>
      <c r="DE36" s="60">
        <v>0</v>
      </c>
      <c r="DF36" s="60">
        <v>0</v>
      </c>
      <c r="DG36" s="60">
        <v>0</v>
      </c>
      <c r="DH36" s="60">
        <v>0</v>
      </c>
      <c r="DI36" s="85">
        <v>0</v>
      </c>
      <c r="DJ36" s="60">
        <v>0</v>
      </c>
      <c r="DK36" s="60">
        <v>0</v>
      </c>
      <c r="DL36" s="60">
        <v>0</v>
      </c>
      <c r="DM36" s="60">
        <v>0</v>
      </c>
      <c r="DN36" s="60">
        <v>0</v>
      </c>
      <c r="DO36" s="60">
        <v>0</v>
      </c>
      <c r="DP36" s="60">
        <v>0</v>
      </c>
      <c r="DQ36" s="130">
        <v>0</v>
      </c>
      <c r="DR36" s="60">
        <v>0</v>
      </c>
      <c r="DS36" s="60">
        <v>0</v>
      </c>
      <c r="DT36" s="60">
        <v>0</v>
      </c>
      <c r="DU36" s="60">
        <v>0</v>
      </c>
      <c r="DV36" s="60">
        <v>0</v>
      </c>
      <c r="DW36" s="60">
        <v>0</v>
      </c>
      <c r="DX36" s="60">
        <v>0</v>
      </c>
      <c r="DY36" s="85">
        <v>0</v>
      </c>
      <c r="DZ36" s="60">
        <v>0</v>
      </c>
      <c r="EA36" s="60">
        <v>0</v>
      </c>
      <c r="EB36" s="60">
        <v>0</v>
      </c>
      <c r="EC36" s="60">
        <v>0</v>
      </c>
      <c r="ED36" s="60">
        <v>0</v>
      </c>
      <c r="EE36" s="60">
        <v>0</v>
      </c>
      <c r="EF36" s="130">
        <v>0</v>
      </c>
      <c r="EG36" s="60">
        <v>0</v>
      </c>
      <c r="EH36" s="60">
        <v>0</v>
      </c>
      <c r="EI36" s="60">
        <v>0</v>
      </c>
      <c r="EJ36" s="60">
        <v>0</v>
      </c>
      <c r="EK36" s="60">
        <v>0</v>
      </c>
      <c r="EL36" s="60">
        <v>0</v>
      </c>
      <c r="EM36" s="60">
        <v>0</v>
      </c>
      <c r="EN36" s="60">
        <v>0</v>
      </c>
      <c r="EO36" s="85">
        <v>0</v>
      </c>
      <c r="EP36" s="60">
        <v>0</v>
      </c>
      <c r="EQ36" s="60">
        <v>0</v>
      </c>
      <c r="ER36" s="101">
        <v>0</v>
      </c>
      <c r="ES36" s="101">
        <v>0</v>
      </c>
      <c r="ET36" s="60">
        <v>0</v>
      </c>
      <c r="EU36" s="130">
        <v>0</v>
      </c>
      <c r="EV36" s="60">
        <v>0</v>
      </c>
      <c r="EW36" s="60">
        <v>0</v>
      </c>
      <c r="EX36" s="60">
        <v>0</v>
      </c>
      <c r="EY36" s="60">
        <v>0</v>
      </c>
      <c r="EZ36" s="60">
        <v>0</v>
      </c>
      <c r="FA36" s="60">
        <v>0</v>
      </c>
      <c r="FB36" s="60">
        <v>0</v>
      </c>
      <c r="FC36" s="60">
        <v>0</v>
      </c>
      <c r="FD36" s="60">
        <v>0</v>
      </c>
      <c r="FE36" s="85">
        <v>0</v>
      </c>
      <c r="FF36" s="101">
        <v>0</v>
      </c>
      <c r="FG36" s="60">
        <v>0</v>
      </c>
      <c r="FH36" s="60">
        <v>0</v>
      </c>
      <c r="FI36" s="60">
        <v>0</v>
      </c>
      <c r="FJ36" s="130">
        <v>0</v>
      </c>
      <c r="FK36" s="60">
        <v>0</v>
      </c>
      <c r="FL36" s="60">
        <v>0</v>
      </c>
      <c r="FM36" s="60">
        <v>0</v>
      </c>
      <c r="FN36" s="60">
        <v>0</v>
      </c>
      <c r="FO36" s="60">
        <v>0</v>
      </c>
      <c r="FP36" s="60">
        <v>0</v>
      </c>
      <c r="FQ36" s="60">
        <v>0</v>
      </c>
      <c r="FR36" s="60">
        <v>0</v>
      </c>
      <c r="FS36" s="60">
        <v>0</v>
      </c>
      <c r="FT36" s="60">
        <v>0</v>
      </c>
      <c r="FU36" s="85">
        <v>0</v>
      </c>
      <c r="FV36" s="60">
        <v>0</v>
      </c>
      <c r="FW36" s="60">
        <v>0</v>
      </c>
      <c r="FX36" s="60">
        <v>0</v>
      </c>
      <c r="FY36" s="130">
        <v>0</v>
      </c>
      <c r="FZ36" s="60">
        <v>0</v>
      </c>
      <c r="GA36" s="60">
        <v>0</v>
      </c>
      <c r="GB36" s="60">
        <v>0</v>
      </c>
      <c r="GC36" s="60">
        <v>0</v>
      </c>
      <c r="GD36" s="60">
        <v>0</v>
      </c>
      <c r="GE36" s="60">
        <v>0</v>
      </c>
      <c r="GF36" s="60">
        <v>0</v>
      </c>
      <c r="GG36" s="60">
        <v>0</v>
      </c>
      <c r="GH36" s="60">
        <v>0</v>
      </c>
      <c r="GI36" s="60">
        <v>0</v>
      </c>
      <c r="GJ36" s="60">
        <v>0</v>
      </c>
      <c r="GK36" s="85">
        <v>0</v>
      </c>
      <c r="GL36" s="60">
        <v>0</v>
      </c>
      <c r="GM36" s="60">
        <v>0</v>
      </c>
      <c r="GN36" s="130">
        <v>0</v>
      </c>
      <c r="GO36" s="60">
        <v>0</v>
      </c>
      <c r="GP36" s="60">
        <v>0</v>
      </c>
      <c r="GQ36" s="60">
        <v>0</v>
      </c>
      <c r="GR36" s="60">
        <v>0</v>
      </c>
      <c r="GS36" s="60">
        <v>0</v>
      </c>
      <c r="GT36" s="60">
        <v>0</v>
      </c>
      <c r="GU36" s="60">
        <v>0</v>
      </c>
      <c r="GV36" s="60">
        <v>0</v>
      </c>
      <c r="GW36" s="60">
        <v>0</v>
      </c>
      <c r="GX36" s="60">
        <v>0</v>
      </c>
      <c r="GY36" s="60">
        <v>0</v>
      </c>
      <c r="GZ36" s="60">
        <v>0</v>
      </c>
      <c r="HA36" s="85">
        <v>0</v>
      </c>
      <c r="HB36" s="60">
        <v>0</v>
      </c>
      <c r="HC36" s="130">
        <v>0</v>
      </c>
      <c r="HD36" s="60">
        <v>0</v>
      </c>
      <c r="HE36" s="60">
        <v>0</v>
      </c>
      <c r="HF36" s="60">
        <v>0</v>
      </c>
      <c r="HG36" s="60">
        <v>0</v>
      </c>
      <c r="HH36" s="60">
        <v>0</v>
      </c>
      <c r="HI36" s="60">
        <v>0</v>
      </c>
      <c r="HJ36" s="60">
        <v>0</v>
      </c>
      <c r="HK36" s="60">
        <v>0</v>
      </c>
      <c r="HL36" s="60">
        <v>0</v>
      </c>
      <c r="HM36" s="60">
        <v>0</v>
      </c>
      <c r="HN36" s="60">
        <v>0</v>
      </c>
      <c r="HO36" s="60">
        <v>0</v>
      </c>
      <c r="HP36" s="60">
        <v>0</v>
      </c>
      <c r="HQ36" s="85">
        <v>0</v>
      </c>
      <c r="HR36" s="130">
        <v>0</v>
      </c>
      <c r="HS36" s="60">
        <v>0</v>
      </c>
      <c r="HT36" s="60">
        <v>0</v>
      </c>
      <c r="HU36" s="60">
        <v>0</v>
      </c>
      <c r="HV36" s="60">
        <v>0</v>
      </c>
      <c r="HW36" s="60">
        <v>0</v>
      </c>
      <c r="HX36" s="60">
        <v>0</v>
      </c>
      <c r="HY36" s="60">
        <v>0</v>
      </c>
      <c r="HZ36" s="60">
        <v>0</v>
      </c>
      <c r="IA36" s="60">
        <v>0</v>
      </c>
      <c r="IB36" s="60">
        <v>0</v>
      </c>
      <c r="IC36" s="60">
        <v>0</v>
      </c>
      <c r="ID36" s="60">
        <v>0</v>
      </c>
      <c r="IE36" s="60">
        <v>0</v>
      </c>
      <c r="IF36" s="60">
        <v>0</v>
      </c>
      <c r="IG36" s="130">
        <v>0</v>
      </c>
      <c r="IH36" s="60">
        <v>0</v>
      </c>
      <c r="II36" s="60">
        <v>0</v>
      </c>
      <c r="IJ36" s="60">
        <v>0</v>
      </c>
      <c r="IK36" s="60">
        <v>0</v>
      </c>
      <c r="IL36" s="60">
        <v>0</v>
      </c>
      <c r="IM36" s="60">
        <v>0</v>
      </c>
      <c r="IN36" s="60">
        <v>0</v>
      </c>
      <c r="IO36" s="60">
        <v>0</v>
      </c>
      <c r="IP36" s="60">
        <v>0</v>
      </c>
      <c r="IQ36" s="60">
        <v>0</v>
      </c>
      <c r="IR36" s="60">
        <v>0</v>
      </c>
      <c r="IS36" s="60">
        <v>0</v>
      </c>
      <c r="IT36" s="60">
        <v>0</v>
      </c>
      <c r="IU36" s="60">
        <v>0</v>
      </c>
      <c r="IV36" s="147">
        <v>0</v>
      </c>
    </row>
    <row r="37" spans="1:256" ht="27" thickBot="1">
      <c r="A37" s="188" t="s">
        <v>816</v>
      </c>
      <c r="B37" s="84">
        <f>B36+B35</f>
        <v>103.36</v>
      </c>
      <c r="C37" s="84">
        <f aca="true" t="shared" si="36" ref="C37:BN37">C36+C35</f>
        <v>103.36</v>
      </c>
      <c r="D37" s="84">
        <f t="shared" si="36"/>
        <v>103.36</v>
      </c>
      <c r="E37" s="84">
        <f t="shared" si="36"/>
        <v>103.36</v>
      </c>
      <c r="F37" s="84">
        <f t="shared" si="36"/>
        <v>103.36</v>
      </c>
      <c r="G37" s="84">
        <f t="shared" si="36"/>
        <v>103.36</v>
      </c>
      <c r="H37" s="84">
        <f t="shared" si="36"/>
        <v>103.36</v>
      </c>
      <c r="I37" s="84">
        <f t="shared" si="36"/>
        <v>103.36</v>
      </c>
      <c r="J37" s="84">
        <f t="shared" si="36"/>
        <v>103.36</v>
      </c>
      <c r="K37" s="84">
        <f t="shared" si="36"/>
        <v>0</v>
      </c>
      <c r="L37" s="84">
        <f t="shared" si="36"/>
        <v>103.36</v>
      </c>
      <c r="M37" s="84">
        <f t="shared" si="36"/>
        <v>103.36</v>
      </c>
      <c r="N37" s="84">
        <f t="shared" si="36"/>
        <v>103.36</v>
      </c>
      <c r="O37" s="84">
        <f t="shared" si="36"/>
        <v>103.36</v>
      </c>
      <c r="P37" s="128">
        <f t="shared" si="36"/>
        <v>0</v>
      </c>
      <c r="Q37" s="84">
        <f t="shared" si="36"/>
        <v>103.36</v>
      </c>
      <c r="R37" s="84">
        <f t="shared" si="36"/>
        <v>103.36</v>
      </c>
      <c r="S37" s="84">
        <f t="shared" si="36"/>
        <v>103.36</v>
      </c>
      <c r="T37" s="84">
        <f t="shared" si="36"/>
        <v>103.36</v>
      </c>
      <c r="U37" s="84">
        <f t="shared" si="36"/>
        <v>103.36</v>
      </c>
      <c r="V37" s="84">
        <f t="shared" si="36"/>
        <v>103.36</v>
      </c>
      <c r="W37" s="84">
        <f t="shared" si="36"/>
        <v>103.36</v>
      </c>
      <c r="X37" s="84">
        <f t="shared" si="36"/>
        <v>103.36</v>
      </c>
      <c r="Y37" s="84">
        <f t="shared" si="36"/>
        <v>0</v>
      </c>
      <c r="Z37" s="84">
        <f t="shared" si="36"/>
        <v>103.36</v>
      </c>
      <c r="AA37" s="84">
        <f t="shared" si="36"/>
        <v>103.36</v>
      </c>
      <c r="AB37" s="84">
        <f t="shared" si="36"/>
        <v>103.36</v>
      </c>
      <c r="AC37" s="84">
        <f t="shared" si="36"/>
        <v>103.36</v>
      </c>
      <c r="AD37" s="84">
        <f t="shared" si="36"/>
        <v>103.36</v>
      </c>
      <c r="AE37" s="128">
        <f t="shared" si="36"/>
        <v>103.36</v>
      </c>
      <c r="AF37" s="84">
        <f t="shared" si="36"/>
        <v>103.36</v>
      </c>
      <c r="AG37" s="84">
        <f t="shared" si="36"/>
        <v>103.36</v>
      </c>
      <c r="AH37" s="84">
        <f t="shared" si="36"/>
        <v>103.36</v>
      </c>
      <c r="AI37" s="84">
        <f t="shared" si="36"/>
        <v>103.36</v>
      </c>
      <c r="AJ37" s="84">
        <f t="shared" si="36"/>
        <v>103.36</v>
      </c>
      <c r="AK37" s="84">
        <f t="shared" si="36"/>
        <v>103.36</v>
      </c>
      <c r="AL37" s="84">
        <f t="shared" si="36"/>
        <v>103.36</v>
      </c>
      <c r="AM37" s="84">
        <f t="shared" si="36"/>
        <v>103.36</v>
      </c>
      <c r="AN37" s="84">
        <f t="shared" si="36"/>
        <v>103.36</v>
      </c>
      <c r="AO37" s="84">
        <f t="shared" si="36"/>
        <v>103.36</v>
      </c>
      <c r="AP37" s="84">
        <f t="shared" si="36"/>
        <v>103.36</v>
      </c>
      <c r="AQ37" s="84">
        <f t="shared" si="36"/>
        <v>103.36</v>
      </c>
      <c r="AR37" s="84">
        <f t="shared" si="36"/>
        <v>103.36</v>
      </c>
      <c r="AS37" s="84">
        <f t="shared" si="36"/>
        <v>103.36</v>
      </c>
      <c r="AT37" s="128">
        <f t="shared" si="36"/>
        <v>103.36</v>
      </c>
      <c r="AU37" s="84">
        <f t="shared" si="36"/>
        <v>103.36</v>
      </c>
      <c r="AV37" s="84">
        <f t="shared" si="36"/>
        <v>103.36</v>
      </c>
      <c r="AW37" s="84">
        <f t="shared" si="36"/>
        <v>103.36</v>
      </c>
      <c r="AX37" s="84">
        <f t="shared" si="36"/>
        <v>103.36</v>
      </c>
      <c r="AY37" s="84">
        <f t="shared" si="36"/>
        <v>103.36</v>
      </c>
      <c r="AZ37" s="84">
        <f t="shared" si="36"/>
        <v>103.36</v>
      </c>
      <c r="BA37" s="84">
        <f t="shared" si="36"/>
        <v>103.36</v>
      </c>
      <c r="BB37" s="84">
        <f t="shared" si="36"/>
        <v>103.36</v>
      </c>
      <c r="BC37" s="84">
        <f t="shared" si="36"/>
        <v>103.36</v>
      </c>
      <c r="BD37" s="84">
        <f t="shared" si="36"/>
        <v>103.36</v>
      </c>
      <c r="BE37" s="84">
        <f t="shared" si="36"/>
        <v>103.36</v>
      </c>
      <c r="BF37" s="84">
        <f t="shared" si="36"/>
        <v>103.36</v>
      </c>
      <c r="BG37" s="84">
        <f t="shared" si="36"/>
        <v>103.36</v>
      </c>
      <c r="BH37" s="84">
        <f t="shared" si="36"/>
        <v>103.36</v>
      </c>
      <c r="BI37" s="84">
        <f t="shared" si="36"/>
        <v>103.36</v>
      </c>
      <c r="BJ37" s="84">
        <f t="shared" si="36"/>
        <v>103.36</v>
      </c>
      <c r="BK37" s="84">
        <f t="shared" si="36"/>
        <v>103.36</v>
      </c>
      <c r="BL37" s="84">
        <f t="shared" si="36"/>
        <v>103.36</v>
      </c>
      <c r="BM37" s="84">
        <f t="shared" si="36"/>
        <v>103.36</v>
      </c>
      <c r="BN37" s="84">
        <f t="shared" si="36"/>
        <v>103.36</v>
      </c>
      <c r="BO37" s="84">
        <f aca="true" t="shared" si="37" ref="BO37:DZ37">BO36+BO35</f>
        <v>103.36</v>
      </c>
      <c r="BP37" s="84">
        <f t="shared" si="37"/>
        <v>103.36</v>
      </c>
      <c r="BQ37" s="84">
        <f t="shared" si="37"/>
        <v>103.36</v>
      </c>
      <c r="BR37" s="84">
        <f t="shared" si="37"/>
        <v>103.36</v>
      </c>
      <c r="BS37" s="84">
        <f t="shared" si="37"/>
        <v>103.36</v>
      </c>
      <c r="BT37" s="84">
        <f t="shared" si="37"/>
        <v>103.36</v>
      </c>
      <c r="BU37" s="84">
        <f t="shared" si="37"/>
        <v>103.36</v>
      </c>
      <c r="BV37" s="84">
        <f t="shared" si="37"/>
        <v>103.36</v>
      </c>
      <c r="BW37" s="84">
        <f t="shared" si="37"/>
        <v>103.36</v>
      </c>
      <c r="BX37" s="128">
        <f t="shared" si="37"/>
        <v>103.36</v>
      </c>
      <c r="BY37" s="84">
        <f t="shared" si="37"/>
        <v>103.36</v>
      </c>
      <c r="BZ37" s="84">
        <f t="shared" si="37"/>
        <v>103.36</v>
      </c>
      <c r="CA37" s="84">
        <f t="shared" si="37"/>
        <v>103.36</v>
      </c>
      <c r="CB37" s="84">
        <f t="shared" si="37"/>
        <v>103.36</v>
      </c>
      <c r="CC37" s="84">
        <f t="shared" si="37"/>
        <v>103.36</v>
      </c>
      <c r="CD37" s="84">
        <f t="shared" si="37"/>
        <v>103.36</v>
      </c>
      <c r="CE37" s="84">
        <f t="shared" si="37"/>
        <v>0</v>
      </c>
      <c r="CF37" s="84">
        <f t="shared" si="37"/>
        <v>103.36</v>
      </c>
      <c r="CG37" s="84">
        <f t="shared" si="37"/>
        <v>103.36</v>
      </c>
      <c r="CH37" s="84">
        <f t="shared" si="37"/>
        <v>103.36</v>
      </c>
      <c r="CI37" s="84">
        <f t="shared" si="37"/>
        <v>103.36</v>
      </c>
      <c r="CJ37" s="84">
        <f t="shared" si="37"/>
        <v>103.36</v>
      </c>
      <c r="CK37" s="84">
        <f t="shared" si="37"/>
        <v>103.36</v>
      </c>
      <c r="CL37" s="84">
        <f t="shared" si="37"/>
        <v>103.36</v>
      </c>
      <c r="CM37" s="128">
        <f t="shared" si="37"/>
        <v>103.36</v>
      </c>
      <c r="CN37" s="84">
        <f t="shared" si="37"/>
        <v>103.36</v>
      </c>
      <c r="CO37" s="84">
        <f t="shared" si="37"/>
        <v>103.36</v>
      </c>
      <c r="CP37" s="84">
        <f t="shared" si="37"/>
        <v>103.36</v>
      </c>
      <c r="CQ37" s="84">
        <f t="shared" si="37"/>
        <v>103.36</v>
      </c>
      <c r="CR37" s="84">
        <f t="shared" si="37"/>
        <v>103.36</v>
      </c>
      <c r="CS37" s="84">
        <f t="shared" si="37"/>
        <v>103.36</v>
      </c>
      <c r="CT37" s="84">
        <f t="shared" si="37"/>
        <v>103.36</v>
      </c>
      <c r="CU37" s="84">
        <f t="shared" si="37"/>
        <v>103.36</v>
      </c>
      <c r="CV37" s="84">
        <f t="shared" si="37"/>
        <v>103.36</v>
      </c>
      <c r="CW37" s="84">
        <f t="shared" si="37"/>
        <v>103.36</v>
      </c>
      <c r="CX37" s="84">
        <f t="shared" si="37"/>
        <v>103.36</v>
      </c>
      <c r="CY37" s="84">
        <f t="shared" si="37"/>
        <v>103.36</v>
      </c>
      <c r="CZ37" s="84">
        <f t="shared" si="37"/>
        <v>103.36</v>
      </c>
      <c r="DA37" s="84">
        <f t="shared" si="37"/>
        <v>103.36</v>
      </c>
      <c r="DB37" s="128">
        <f t="shared" si="37"/>
        <v>103.36</v>
      </c>
      <c r="DC37" s="84">
        <f t="shared" si="37"/>
        <v>103.36</v>
      </c>
      <c r="DD37" s="84">
        <f t="shared" si="37"/>
        <v>103.36</v>
      </c>
      <c r="DE37" s="84">
        <f t="shared" si="37"/>
        <v>103.36</v>
      </c>
      <c r="DF37" s="84">
        <f t="shared" si="37"/>
        <v>103.36</v>
      </c>
      <c r="DG37" s="84">
        <f t="shared" si="37"/>
        <v>103.36</v>
      </c>
      <c r="DH37" s="84">
        <f t="shared" si="37"/>
        <v>103.36</v>
      </c>
      <c r="DI37" s="84">
        <f t="shared" si="37"/>
        <v>103.36</v>
      </c>
      <c r="DJ37" s="84">
        <f t="shared" si="37"/>
        <v>103.36</v>
      </c>
      <c r="DK37" s="84">
        <f t="shared" si="37"/>
        <v>103.36</v>
      </c>
      <c r="DL37" s="84">
        <f t="shared" si="37"/>
        <v>103.36</v>
      </c>
      <c r="DM37" s="84">
        <f t="shared" si="37"/>
        <v>103.36</v>
      </c>
      <c r="DN37" s="84">
        <f t="shared" si="37"/>
        <v>103.36</v>
      </c>
      <c r="DO37" s="84">
        <f t="shared" si="37"/>
        <v>103.36</v>
      </c>
      <c r="DP37" s="84">
        <f t="shared" si="37"/>
        <v>103.36</v>
      </c>
      <c r="DQ37" s="128">
        <f t="shared" si="37"/>
        <v>103.36</v>
      </c>
      <c r="DR37" s="84">
        <f t="shared" si="37"/>
        <v>103.36</v>
      </c>
      <c r="DS37" s="84">
        <f t="shared" si="37"/>
        <v>103.36</v>
      </c>
      <c r="DT37" s="84">
        <f t="shared" si="37"/>
        <v>103.36</v>
      </c>
      <c r="DU37" s="84">
        <f t="shared" si="37"/>
        <v>103.36</v>
      </c>
      <c r="DV37" s="84">
        <f t="shared" si="37"/>
        <v>103.36</v>
      </c>
      <c r="DW37" s="84">
        <f t="shared" si="37"/>
        <v>103.36</v>
      </c>
      <c r="DX37" s="84">
        <f t="shared" si="37"/>
        <v>103.36</v>
      </c>
      <c r="DY37" s="84">
        <f t="shared" si="37"/>
        <v>103.36</v>
      </c>
      <c r="DZ37" s="84">
        <f t="shared" si="37"/>
        <v>103.36</v>
      </c>
      <c r="EA37" s="84">
        <f aca="true" t="shared" si="38" ref="EA37:GL37">EA36+EA35</f>
        <v>103.36</v>
      </c>
      <c r="EB37" s="84">
        <f t="shared" si="38"/>
        <v>103.36</v>
      </c>
      <c r="EC37" s="84">
        <f t="shared" si="38"/>
        <v>103.36</v>
      </c>
      <c r="ED37" s="84">
        <f t="shared" si="38"/>
        <v>103.36</v>
      </c>
      <c r="EE37" s="84">
        <f t="shared" si="38"/>
        <v>103.36</v>
      </c>
      <c r="EF37" s="128">
        <f t="shared" si="38"/>
        <v>103.36</v>
      </c>
      <c r="EG37" s="84">
        <f t="shared" si="38"/>
        <v>103.36</v>
      </c>
      <c r="EH37" s="84">
        <f t="shared" si="38"/>
        <v>103.36</v>
      </c>
      <c r="EI37" s="84">
        <f t="shared" si="38"/>
        <v>103.36</v>
      </c>
      <c r="EJ37" s="84">
        <f t="shared" si="38"/>
        <v>103.36</v>
      </c>
      <c r="EK37" s="84">
        <f t="shared" si="38"/>
        <v>103.36</v>
      </c>
      <c r="EL37" s="84">
        <f t="shared" si="38"/>
        <v>103.36</v>
      </c>
      <c r="EM37" s="84">
        <f t="shared" si="38"/>
        <v>103.36</v>
      </c>
      <c r="EN37" s="84">
        <f t="shared" si="38"/>
        <v>103.36</v>
      </c>
      <c r="EO37" s="84">
        <f t="shared" si="38"/>
        <v>103.36</v>
      </c>
      <c r="EP37" s="84">
        <f t="shared" si="38"/>
        <v>103.36</v>
      </c>
      <c r="EQ37" s="84">
        <f t="shared" si="38"/>
        <v>103.36</v>
      </c>
      <c r="ER37" s="84">
        <f t="shared" si="38"/>
        <v>103.36</v>
      </c>
      <c r="ES37" s="84">
        <f t="shared" si="38"/>
        <v>103.36</v>
      </c>
      <c r="ET37" s="84">
        <f t="shared" si="38"/>
        <v>103.36</v>
      </c>
      <c r="EU37" s="128">
        <f t="shared" si="38"/>
        <v>103.36</v>
      </c>
      <c r="EV37" s="84">
        <f t="shared" si="38"/>
        <v>103.36</v>
      </c>
      <c r="EW37" s="84">
        <f t="shared" si="38"/>
        <v>103.36</v>
      </c>
      <c r="EX37" s="84">
        <f t="shared" si="38"/>
        <v>103.36</v>
      </c>
      <c r="EY37" s="84">
        <f t="shared" si="38"/>
        <v>103.36</v>
      </c>
      <c r="EZ37" s="84">
        <f t="shared" si="38"/>
        <v>103.36</v>
      </c>
      <c r="FA37" s="84">
        <f t="shared" si="38"/>
        <v>103.36</v>
      </c>
      <c r="FB37" s="84">
        <f t="shared" si="38"/>
        <v>103.36</v>
      </c>
      <c r="FC37" s="84">
        <f t="shared" si="38"/>
        <v>103.36</v>
      </c>
      <c r="FD37" s="84">
        <f t="shared" si="38"/>
        <v>103.36</v>
      </c>
      <c r="FE37" s="84">
        <f t="shared" si="38"/>
        <v>103.36</v>
      </c>
      <c r="FF37" s="84">
        <f t="shared" si="38"/>
        <v>103.36</v>
      </c>
      <c r="FG37" s="84">
        <f t="shared" si="38"/>
        <v>103.36</v>
      </c>
      <c r="FH37" s="84">
        <f t="shared" si="38"/>
        <v>103.36</v>
      </c>
      <c r="FI37" s="84">
        <f t="shared" si="38"/>
        <v>103.36</v>
      </c>
      <c r="FJ37" s="128">
        <f t="shared" si="38"/>
        <v>103.36</v>
      </c>
      <c r="FK37" s="84">
        <f t="shared" si="38"/>
        <v>103.36</v>
      </c>
      <c r="FL37" s="84">
        <f t="shared" si="38"/>
        <v>103.36</v>
      </c>
      <c r="FM37" s="84">
        <f t="shared" si="38"/>
        <v>103.36</v>
      </c>
      <c r="FN37" s="84">
        <f t="shared" si="38"/>
        <v>103.36</v>
      </c>
      <c r="FO37" s="84">
        <f t="shared" si="38"/>
        <v>103.36</v>
      </c>
      <c r="FP37" s="84">
        <f t="shared" si="38"/>
        <v>103.36</v>
      </c>
      <c r="FQ37" s="84">
        <f t="shared" si="38"/>
        <v>103.36</v>
      </c>
      <c r="FR37" s="84">
        <f t="shared" si="38"/>
        <v>103.36</v>
      </c>
      <c r="FS37" s="84">
        <f t="shared" si="38"/>
        <v>103.36</v>
      </c>
      <c r="FT37" s="84">
        <f t="shared" si="38"/>
        <v>103.36</v>
      </c>
      <c r="FU37" s="84">
        <f t="shared" si="38"/>
        <v>103.36</v>
      </c>
      <c r="FV37" s="84">
        <f t="shared" si="38"/>
        <v>103.36</v>
      </c>
      <c r="FW37" s="84">
        <f t="shared" si="38"/>
        <v>103.36</v>
      </c>
      <c r="FX37" s="84">
        <f t="shared" si="38"/>
        <v>103.36</v>
      </c>
      <c r="FY37" s="128">
        <f t="shared" si="38"/>
        <v>103.36</v>
      </c>
      <c r="FZ37" s="84">
        <f t="shared" si="38"/>
        <v>103.36</v>
      </c>
      <c r="GA37" s="84">
        <f t="shared" si="38"/>
        <v>103.36</v>
      </c>
      <c r="GB37" s="84">
        <f t="shared" si="38"/>
        <v>103.36</v>
      </c>
      <c r="GC37" s="84">
        <f t="shared" si="38"/>
        <v>103.36</v>
      </c>
      <c r="GD37" s="84">
        <f t="shared" si="38"/>
        <v>103.36</v>
      </c>
      <c r="GE37" s="84">
        <f t="shared" si="38"/>
        <v>103.36</v>
      </c>
      <c r="GF37" s="84">
        <f t="shared" si="38"/>
        <v>103.36</v>
      </c>
      <c r="GG37" s="84">
        <f t="shared" si="38"/>
        <v>103.36</v>
      </c>
      <c r="GH37" s="84">
        <f t="shared" si="38"/>
        <v>103.36</v>
      </c>
      <c r="GI37" s="84">
        <f t="shared" si="38"/>
        <v>103.36</v>
      </c>
      <c r="GJ37" s="84">
        <f t="shared" si="38"/>
        <v>103.36</v>
      </c>
      <c r="GK37" s="84">
        <f t="shared" si="38"/>
        <v>103.36</v>
      </c>
      <c r="GL37" s="84">
        <f t="shared" si="38"/>
        <v>103.36</v>
      </c>
      <c r="GM37" s="84">
        <f aca="true" t="shared" si="39" ref="GM37:IV37">GM36+GM35</f>
        <v>103.36</v>
      </c>
      <c r="GN37" s="128">
        <f t="shared" si="39"/>
        <v>103.36</v>
      </c>
      <c r="GO37" s="84">
        <f t="shared" si="39"/>
        <v>103.36</v>
      </c>
      <c r="GP37" s="84">
        <f t="shared" si="39"/>
        <v>103.36</v>
      </c>
      <c r="GQ37" s="84">
        <f t="shared" si="39"/>
        <v>103.36</v>
      </c>
      <c r="GR37" s="84">
        <f t="shared" si="39"/>
        <v>103.36</v>
      </c>
      <c r="GS37" s="84">
        <f t="shared" si="39"/>
        <v>103.36</v>
      </c>
      <c r="GT37" s="84">
        <f t="shared" si="39"/>
        <v>103.36</v>
      </c>
      <c r="GU37" s="84">
        <f t="shared" si="39"/>
        <v>103.36</v>
      </c>
      <c r="GV37" s="84">
        <f t="shared" si="39"/>
        <v>103.36</v>
      </c>
      <c r="GW37" s="84">
        <f t="shared" si="39"/>
        <v>103.36</v>
      </c>
      <c r="GX37" s="84">
        <f t="shared" si="39"/>
        <v>103.36</v>
      </c>
      <c r="GY37" s="84">
        <f t="shared" si="39"/>
        <v>103.36</v>
      </c>
      <c r="GZ37" s="84">
        <f t="shared" si="39"/>
        <v>103.36</v>
      </c>
      <c r="HA37" s="84">
        <f t="shared" si="39"/>
        <v>103.36</v>
      </c>
      <c r="HB37" s="84">
        <f t="shared" si="39"/>
        <v>103.36</v>
      </c>
      <c r="HC37" s="128">
        <f t="shared" si="39"/>
        <v>103.36</v>
      </c>
      <c r="HD37" s="84">
        <f t="shared" si="39"/>
        <v>103.36</v>
      </c>
      <c r="HE37" s="84">
        <f t="shared" si="39"/>
        <v>103.36</v>
      </c>
      <c r="HF37" s="84">
        <f t="shared" si="39"/>
        <v>103.36</v>
      </c>
      <c r="HG37" s="84">
        <f t="shared" si="39"/>
        <v>103.36</v>
      </c>
      <c r="HH37" s="84">
        <f t="shared" si="39"/>
        <v>103.36</v>
      </c>
      <c r="HI37" s="84">
        <f t="shared" si="39"/>
        <v>103.36</v>
      </c>
      <c r="HJ37" s="84">
        <f t="shared" si="39"/>
        <v>103.36</v>
      </c>
      <c r="HK37" s="84">
        <f t="shared" si="39"/>
        <v>103.36</v>
      </c>
      <c r="HL37" s="84">
        <f t="shared" si="39"/>
        <v>103.36</v>
      </c>
      <c r="HM37" s="84">
        <f t="shared" si="39"/>
        <v>103.36</v>
      </c>
      <c r="HN37" s="84">
        <f t="shared" si="39"/>
        <v>103.36</v>
      </c>
      <c r="HO37" s="84">
        <f t="shared" si="39"/>
        <v>103.36</v>
      </c>
      <c r="HP37" s="84">
        <f t="shared" si="39"/>
        <v>103.36</v>
      </c>
      <c r="HQ37" s="84">
        <f t="shared" si="39"/>
        <v>103.36</v>
      </c>
      <c r="HR37" s="128">
        <f t="shared" si="39"/>
        <v>103.36</v>
      </c>
      <c r="HS37" s="84">
        <f t="shared" si="39"/>
        <v>103.36</v>
      </c>
      <c r="HT37" s="84">
        <f t="shared" si="39"/>
        <v>103.36</v>
      </c>
      <c r="HU37" s="84">
        <f t="shared" si="39"/>
        <v>103.36</v>
      </c>
      <c r="HV37" s="84">
        <f t="shared" si="39"/>
        <v>103.36</v>
      </c>
      <c r="HW37" s="84">
        <f t="shared" si="39"/>
        <v>103.36</v>
      </c>
      <c r="HX37" s="84">
        <f t="shared" si="39"/>
        <v>103.36</v>
      </c>
      <c r="HY37" s="84">
        <f t="shared" si="39"/>
        <v>103.36</v>
      </c>
      <c r="HZ37" s="84">
        <f t="shared" si="39"/>
        <v>103.36</v>
      </c>
      <c r="IA37" s="84">
        <f t="shared" si="39"/>
        <v>103.36</v>
      </c>
      <c r="IB37" s="84">
        <f t="shared" si="39"/>
        <v>103.36</v>
      </c>
      <c r="IC37" s="84">
        <f t="shared" si="39"/>
        <v>103.36</v>
      </c>
      <c r="ID37" s="84">
        <f t="shared" si="39"/>
        <v>103.36</v>
      </c>
      <c r="IE37" s="84">
        <f t="shared" si="39"/>
        <v>103.36</v>
      </c>
      <c r="IF37" s="84">
        <f t="shared" si="39"/>
        <v>103.36</v>
      </c>
      <c r="IG37" s="128">
        <f t="shared" si="39"/>
        <v>103.36</v>
      </c>
      <c r="IH37" s="84">
        <f t="shared" si="39"/>
        <v>103.36</v>
      </c>
      <c r="II37" s="84">
        <f t="shared" si="39"/>
        <v>103.36</v>
      </c>
      <c r="IJ37" s="84">
        <f t="shared" si="39"/>
        <v>103.36</v>
      </c>
      <c r="IK37" s="84">
        <f t="shared" si="39"/>
        <v>103.36</v>
      </c>
      <c r="IL37" s="84">
        <f t="shared" si="39"/>
        <v>103.36</v>
      </c>
      <c r="IM37" s="84">
        <f t="shared" si="39"/>
        <v>103.36</v>
      </c>
      <c r="IN37" s="84">
        <f t="shared" si="39"/>
        <v>103.36</v>
      </c>
      <c r="IO37" s="84">
        <f t="shared" si="39"/>
        <v>103.36</v>
      </c>
      <c r="IP37" s="84">
        <f t="shared" si="39"/>
        <v>103.36</v>
      </c>
      <c r="IQ37" s="84">
        <f t="shared" si="39"/>
        <v>103.36</v>
      </c>
      <c r="IR37" s="84">
        <f t="shared" si="39"/>
        <v>103.36</v>
      </c>
      <c r="IS37" s="84">
        <f t="shared" si="39"/>
        <v>103.36</v>
      </c>
      <c r="IT37" s="84">
        <f t="shared" si="39"/>
        <v>103.36</v>
      </c>
      <c r="IU37" s="84">
        <f t="shared" si="39"/>
        <v>103.36</v>
      </c>
      <c r="IV37" s="128">
        <f t="shared" si="39"/>
        <v>103.36</v>
      </c>
    </row>
    <row r="38" spans="1:256" ht="27" thickTop="1">
      <c r="A38" s="188" t="s">
        <v>817</v>
      </c>
      <c r="B38" s="78">
        <f>B20</f>
        <v>0.309</v>
      </c>
      <c r="C38" s="78">
        <f aca="true" t="shared" si="40" ref="C38:BN38">C20</f>
        <v>0.821</v>
      </c>
      <c r="D38" s="78">
        <f t="shared" si="40"/>
        <v>0.918</v>
      </c>
      <c r="E38" s="78">
        <f t="shared" si="40"/>
        <v>1.266</v>
      </c>
      <c r="F38" s="78">
        <f t="shared" si="40"/>
        <v>0.868</v>
      </c>
      <c r="G38" s="78">
        <f t="shared" si="40"/>
        <v>0.695</v>
      </c>
      <c r="H38" s="78">
        <f t="shared" si="40"/>
        <v>0.306</v>
      </c>
      <c r="I38" s="78">
        <f t="shared" si="40"/>
        <v>2.032</v>
      </c>
      <c r="J38" s="78">
        <f t="shared" si="40"/>
        <v>0.411</v>
      </c>
      <c r="K38" s="78">
        <f t="shared" si="40"/>
        <v>0</v>
      </c>
      <c r="L38" s="78">
        <f t="shared" si="40"/>
        <v>0.306</v>
      </c>
      <c r="M38" s="78">
        <f t="shared" si="40"/>
        <v>0.265</v>
      </c>
      <c r="N38" s="78">
        <f t="shared" si="40"/>
        <v>0.784</v>
      </c>
      <c r="O38" s="78">
        <f t="shared" si="40"/>
        <v>0.421</v>
      </c>
      <c r="P38" s="129">
        <f t="shared" si="40"/>
        <v>0</v>
      </c>
      <c r="Q38" s="78">
        <f t="shared" si="40"/>
        <v>0.37</v>
      </c>
      <c r="R38" s="78">
        <f t="shared" si="40"/>
        <v>0.265</v>
      </c>
      <c r="S38" s="78">
        <f t="shared" si="40"/>
        <v>0.564</v>
      </c>
      <c r="T38" s="78">
        <f t="shared" si="40"/>
        <v>0.272</v>
      </c>
      <c r="U38" s="78">
        <f t="shared" si="40"/>
        <v>0</v>
      </c>
      <c r="V38" s="78">
        <f t="shared" si="40"/>
        <v>0.405</v>
      </c>
      <c r="W38" s="78">
        <f t="shared" si="40"/>
        <v>0.784</v>
      </c>
      <c r="X38" s="78">
        <f t="shared" si="40"/>
        <v>0.867</v>
      </c>
      <c r="Y38" s="78">
        <f t="shared" si="40"/>
        <v>0</v>
      </c>
      <c r="Z38" s="78">
        <f t="shared" si="40"/>
        <v>0.765</v>
      </c>
      <c r="AA38" s="78">
        <f t="shared" si="40"/>
        <v>0.865</v>
      </c>
      <c r="AB38" s="78">
        <f t="shared" si="40"/>
        <v>0.282</v>
      </c>
      <c r="AC38" s="78">
        <f t="shared" si="40"/>
        <v>0.334</v>
      </c>
      <c r="AD38" s="78">
        <f t="shared" si="40"/>
        <v>0.501</v>
      </c>
      <c r="AE38" s="129">
        <f t="shared" si="40"/>
        <v>2.235</v>
      </c>
      <c r="AF38" s="78">
        <f t="shared" si="40"/>
        <v>0.995</v>
      </c>
      <c r="AG38" s="78">
        <f t="shared" si="40"/>
        <v>0.495</v>
      </c>
      <c r="AH38" s="78">
        <f t="shared" si="40"/>
        <v>0.408</v>
      </c>
      <c r="AI38" s="78">
        <f t="shared" si="40"/>
        <v>0.351</v>
      </c>
      <c r="AJ38" s="78">
        <f t="shared" si="40"/>
        <v>0.265</v>
      </c>
      <c r="AK38" s="78">
        <f t="shared" si="40"/>
        <v>0.282</v>
      </c>
      <c r="AL38" s="78">
        <f t="shared" si="40"/>
        <v>0.557</v>
      </c>
      <c r="AM38" s="78">
        <f t="shared" si="40"/>
        <v>0.265</v>
      </c>
      <c r="AN38" s="78">
        <f t="shared" si="40"/>
        <v>0.784</v>
      </c>
      <c r="AO38" s="78">
        <f t="shared" si="40"/>
        <v>0.282</v>
      </c>
      <c r="AP38" s="78">
        <f t="shared" si="40"/>
        <v>0.867</v>
      </c>
      <c r="AQ38" s="78">
        <f t="shared" si="40"/>
        <v>0.428</v>
      </c>
      <c r="AR38" s="78">
        <f t="shared" si="40"/>
        <v>0.265</v>
      </c>
      <c r="AS38" s="78">
        <f t="shared" si="40"/>
        <v>0.282</v>
      </c>
      <c r="AT38" s="129">
        <f t="shared" si="40"/>
        <v>0.428</v>
      </c>
      <c r="AU38" s="78">
        <f t="shared" si="40"/>
        <v>0.779</v>
      </c>
      <c r="AV38" s="78">
        <f t="shared" si="40"/>
        <v>0.865</v>
      </c>
      <c r="AW38" s="78">
        <f t="shared" si="40"/>
        <v>0.865</v>
      </c>
      <c r="AX38" s="78">
        <f t="shared" si="40"/>
        <v>0.825</v>
      </c>
      <c r="AY38" s="78">
        <f t="shared" si="40"/>
        <v>0.397</v>
      </c>
      <c r="AZ38" s="78">
        <f t="shared" si="40"/>
        <v>0.46</v>
      </c>
      <c r="BA38" s="78">
        <f t="shared" si="40"/>
        <v>0</v>
      </c>
      <c r="BB38" s="78">
        <f t="shared" si="40"/>
        <v>0.47</v>
      </c>
      <c r="BC38" s="78">
        <f t="shared" si="40"/>
        <v>0.356</v>
      </c>
      <c r="BD38" s="78">
        <f t="shared" si="40"/>
        <v>0.282</v>
      </c>
      <c r="BE38" s="78">
        <f t="shared" si="40"/>
        <v>0.825</v>
      </c>
      <c r="BF38" s="78">
        <f t="shared" si="40"/>
        <v>0.282</v>
      </c>
      <c r="BG38" s="78">
        <f t="shared" si="40"/>
        <v>0.282</v>
      </c>
      <c r="BH38" s="78">
        <f t="shared" si="40"/>
        <v>0.265</v>
      </c>
      <c r="BI38" s="78">
        <f t="shared" si="40"/>
        <v>0.306</v>
      </c>
      <c r="BJ38" s="78">
        <f t="shared" si="40"/>
        <v>0.49</v>
      </c>
      <c r="BK38" s="78">
        <f t="shared" si="40"/>
        <v>0.41</v>
      </c>
      <c r="BL38" s="78">
        <f t="shared" si="40"/>
        <v>0.31</v>
      </c>
      <c r="BM38" s="78">
        <f t="shared" si="40"/>
        <v>0.354</v>
      </c>
      <c r="BN38" s="78">
        <f t="shared" si="40"/>
        <v>0.636</v>
      </c>
      <c r="BO38" s="78">
        <f aca="true" t="shared" si="41" ref="BO38:DZ38">BO20</f>
        <v>1.139</v>
      </c>
      <c r="BP38" s="78">
        <f t="shared" si="41"/>
        <v>0.511</v>
      </c>
      <c r="BQ38" s="78">
        <f t="shared" si="41"/>
        <v>0.323</v>
      </c>
      <c r="BR38" s="78">
        <f t="shared" si="41"/>
        <v>0.821</v>
      </c>
      <c r="BS38" s="78">
        <f t="shared" si="41"/>
        <v>0.46</v>
      </c>
      <c r="BT38" s="78">
        <f t="shared" si="41"/>
        <v>0.732</v>
      </c>
      <c r="BU38" s="78">
        <f t="shared" si="41"/>
        <v>0.361</v>
      </c>
      <c r="BV38" s="78">
        <f t="shared" si="41"/>
        <v>0.657</v>
      </c>
      <c r="BW38" s="78">
        <f t="shared" si="41"/>
        <v>0.306</v>
      </c>
      <c r="BX38" s="129">
        <f t="shared" si="41"/>
        <v>0.439</v>
      </c>
      <c r="BY38" s="78">
        <f t="shared" si="41"/>
        <v>0.306</v>
      </c>
      <c r="BZ38" s="78">
        <f t="shared" si="41"/>
        <v>0.501</v>
      </c>
      <c r="CA38" s="78">
        <f t="shared" si="41"/>
        <v>0.397</v>
      </c>
      <c r="CB38" s="78">
        <f t="shared" si="41"/>
        <v>0.38</v>
      </c>
      <c r="CC38" s="78">
        <f t="shared" si="41"/>
        <v>0.501</v>
      </c>
      <c r="CD38" s="78">
        <f t="shared" si="41"/>
        <v>0.265</v>
      </c>
      <c r="CE38" s="78"/>
      <c r="CF38" s="78">
        <f t="shared" si="41"/>
        <v>0.272</v>
      </c>
      <c r="CG38" s="78">
        <f t="shared" si="41"/>
        <v>0.397</v>
      </c>
      <c r="CH38" s="78">
        <f t="shared" si="41"/>
        <v>1.16</v>
      </c>
      <c r="CI38" s="78">
        <f t="shared" si="41"/>
        <v>0.288</v>
      </c>
      <c r="CJ38" s="78">
        <f t="shared" si="41"/>
        <v>0.306</v>
      </c>
      <c r="CK38" s="78">
        <f t="shared" si="41"/>
        <v>2.1</v>
      </c>
      <c r="CL38" s="78">
        <f t="shared" si="41"/>
        <v>0.265</v>
      </c>
      <c r="CM38" s="129">
        <f t="shared" si="41"/>
        <v>0.825</v>
      </c>
      <c r="CN38" s="78">
        <f t="shared" si="41"/>
        <v>0.794</v>
      </c>
      <c r="CO38" s="78">
        <f t="shared" si="41"/>
        <v>0.982</v>
      </c>
      <c r="CP38" s="78">
        <f t="shared" si="41"/>
        <v>0.265</v>
      </c>
      <c r="CQ38" s="78">
        <f t="shared" si="41"/>
        <v>0.684</v>
      </c>
      <c r="CR38" s="78">
        <f t="shared" si="41"/>
        <v>0.597</v>
      </c>
      <c r="CS38" s="78">
        <f t="shared" si="41"/>
        <v>0.265</v>
      </c>
      <c r="CT38" s="78">
        <f t="shared" si="41"/>
        <v>0.765</v>
      </c>
      <c r="CU38" s="78">
        <f t="shared" si="41"/>
        <v>0.525</v>
      </c>
      <c r="CV38" s="78">
        <f t="shared" si="41"/>
        <v>0.467</v>
      </c>
      <c r="CW38" s="78">
        <f t="shared" si="41"/>
        <v>0.265</v>
      </c>
      <c r="CX38" s="78">
        <f t="shared" si="41"/>
        <v>0.265</v>
      </c>
      <c r="CY38" s="78">
        <f t="shared" si="41"/>
        <v>0.265</v>
      </c>
      <c r="CZ38" s="78">
        <f t="shared" si="41"/>
        <v>0.525</v>
      </c>
      <c r="DA38" s="78">
        <f t="shared" si="41"/>
        <v>0.319</v>
      </c>
      <c r="DB38" s="129">
        <f t="shared" si="41"/>
        <v>0.401</v>
      </c>
      <c r="DC38" s="78">
        <f t="shared" si="41"/>
        <v>0.473</v>
      </c>
      <c r="DD38" s="78">
        <f t="shared" si="41"/>
        <v>0.888</v>
      </c>
      <c r="DE38" s="78">
        <f t="shared" si="41"/>
        <v>0.306</v>
      </c>
      <c r="DF38" s="78">
        <f t="shared" si="41"/>
        <v>0.305</v>
      </c>
      <c r="DG38" s="78">
        <f t="shared" si="41"/>
        <v>0.645</v>
      </c>
      <c r="DH38" s="78">
        <f t="shared" si="41"/>
        <v>0.428</v>
      </c>
      <c r="DI38" s="78">
        <f t="shared" si="41"/>
        <v>0.823</v>
      </c>
      <c r="DJ38" s="78">
        <f t="shared" si="41"/>
        <v>0.459</v>
      </c>
      <c r="DK38" s="78">
        <f t="shared" si="41"/>
        <v>1.013</v>
      </c>
      <c r="DL38" s="78">
        <f t="shared" si="41"/>
        <v>1.423</v>
      </c>
      <c r="DM38" s="78">
        <f t="shared" si="41"/>
        <v>0.376</v>
      </c>
      <c r="DN38" s="78">
        <f t="shared" si="41"/>
        <v>0.533</v>
      </c>
      <c r="DO38" s="78">
        <f t="shared" si="41"/>
        <v>1.373</v>
      </c>
      <c r="DP38" s="78">
        <f t="shared" si="41"/>
        <v>0</v>
      </c>
      <c r="DQ38" s="129">
        <f t="shared" si="41"/>
        <v>0.764</v>
      </c>
      <c r="DR38" s="78">
        <f t="shared" si="41"/>
        <v>0.439</v>
      </c>
      <c r="DS38" s="78">
        <f t="shared" si="41"/>
        <v>0.306</v>
      </c>
      <c r="DT38" s="78">
        <f t="shared" si="41"/>
        <v>0.867</v>
      </c>
      <c r="DU38" s="78">
        <f t="shared" si="41"/>
        <v>0.865</v>
      </c>
      <c r="DV38" s="78">
        <f t="shared" si="41"/>
        <v>0.575</v>
      </c>
      <c r="DW38" s="78">
        <f t="shared" si="41"/>
        <v>0.628</v>
      </c>
      <c r="DX38" s="78">
        <f t="shared" si="41"/>
        <v>0.354</v>
      </c>
      <c r="DY38" s="78">
        <f t="shared" si="41"/>
        <v>0.284</v>
      </c>
      <c r="DZ38" s="78">
        <f t="shared" si="41"/>
        <v>0.265</v>
      </c>
      <c r="EA38" s="78">
        <f aca="true" t="shared" si="42" ref="EA38:GL38">EA20</f>
        <v>0.306</v>
      </c>
      <c r="EB38" s="78">
        <f t="shared" si="42"/>
        <v>0.265</v>
      </c>
      <c r="EC38" s="78">
        <f t="shared" si="42"/>
        <v>0.282</v>
      </c>
      <c r="ED38" s="78">
        <f t="shared" si="42"/>
        <v>1.073</v>
      </c>
      <c r="EE38" s="78">
        <f t="shared" si="42"/>
        <v>0.282</v>
      </c>
      <c r="EF38" s="129">
        <f t="shared" si="42"/>
        <v>0.58</v>
      </c>
      <c r="EG38" s="78">
        <f t="shared" si="42"/>
        <v>0.835</v>
      </c>
      <c r="EH38" s="78">
        <f t="shared" si="42"/>
        <v>0.49</v>
      </c>
      <c r="EI38" s="78">
        <f t="shared" si="42"/>
        <v>0.41</v>
      </c>
      <c r="EJ38" s="78">
        <f t="shared" si="42"/>
        <v>0.306</v>
      </c>
      <c r="EK38" s="78">
        <f t="shared" si="42"/>
        <v>0.514</v>
      </c>
      <c r="EL38" s="78">
        <f t="shared" si="42"/>
        <v>0.784</v>
      </c>
      <c r="EM38" s="78">
        <f t="shared" si="42"/>
        <v>0</v>
      </c>
      <c r="EN38" s="78">
        <f t="shared" si="42"/>
        <v>0.265</v>
      </c>
      <c r="EO38" s="78">
        <f t="shared" si="42"/>
        <v>0.282</v>
      </c>
      <c r="EP38" s="78">
        <f t="shared" si="42"/>
        <v>0.58</v>
      </c>
      <c r="EQ38" s="78">
        <f t="shared" si="42"/>
        <v>0.825</v>
      </c>
      <c r="ER38" s="78">
        <f t="shared" si="42"/>
        <v>2.576</v>
      </c>
      <c r="ES38" s="78">
        <f t="shared" si="42"/>
        <v>0</v>
      </c>
      <c r="ET38" s="78">
        <f t="shared" si="42"/>
        <v>0.701</v>
      </c>
      <c r="EU38" s="129">
        <f t="shared" si="42"/>
        <v>0.284</v>
      </c>
      <c r="EV38" s="78">
        <f t="shared" si="42"/>
        <v>0.979</v>
      </c>
      <c r="EW38" s="78">
        <f t="shared" si="42"/>
        <v>0.265</v>
      </c>
      <c r="EX38" s="78">
        <f t="shared" si="42"/>
        <v>0.718</v>
      </c>
      <c r="EY38" s="78">
        <f t="shared" si="42"/>
        <v>0.765</v>
      </c>
      <c r="EZ38" s="78">
        <f t="shared" si="42"/>
        <v>0.888</v>
      </c>
      <c r="FA38" s="78">
        <f t="shared" si="42"/>
        <v>0.439</v>
      </c>
      <c r="FB38" s="78">
        <f t="shared" si="42"/>
        <v>0.335</v>
      </c>
      <c r="FC38" s="78">
        <f t="shared" si="42"/>
        <v>0.265</v>
      </c>
      <c r="FD38" s="78">
        <f t="shared" si="42"/>
        <v>0.284</v>
      </c>
      <c r="FE38" s="78">
        <f t="shared" si="42"/>
        <v>0</v>
      </c>
      <c r="FF38" s="78">
        <f t="shared" si="42"/>
        <v>0.379</v>
      </c>
      <c r="FG38" s="78">
        <f t="shared" si="42"/>
        <v>0.272</v>
      </c>
      <c r="FH38" s="78">
        <f t="shared" si="42"/>
        <v>2.382</v>
      </c>
      <c r="FI38" s="78">
        <f t="shared" si="42"/>
        <v>0.511</v>
      </c>
      <c r="FJ38" s="129">
        <f t="shared" si="42"/>
        <v>0.306</v>
      </c>
      <c r="FK38" s="78">
        <f t="shared" si="42"/>
        <v>0.718</v>
      </c>
      <c r="FL38" s="78">
        <f t="shared" si="42"/>
        <v>0.577</v>
      </c>
      <c r="FM38" s="78">
        <f t="shared" si="42"/>
        <v>0.464</v>
      </c>
      <c r="FN38" s="78">
        <f t="shared" si="42"/>
        <v>1.423</v>
      </c>
      <c r="FO38" s="78">
        <f t="shared" si="42"/>
        <v>0.265</v>
      </c>
      <c r="FP38" s="78">
        <f t="shared" si="42"/>
        <v>0.811</v>
      </c>
      <c r="FQ38" s="78">
        <f t="shared" si="42"/>
        <v>2.352</v>
      </c>
      <c r="FR38" s="78">
        <f t="shared" si="42"/>
        <v>2.551</v>
      </c>
      <c r="FS38" s="78">
        <f t="shared" si="42"/>
        <v>0.344</v>
      </c>
      <c r="FT38" s="78">
        <f t="shared" si="42"/>
        <v>0.58</v>
      </c>
      <c r="FU38" s="78">
        <f t="shared" si="42"/>
        <v>0.645</v>
      </c>
      <c r="FV38" s="78">
        <f t="shared" si="42"/>
        <v>0.543</v>
      </c>
      <c r="FW38" s="78">
        <f t="shared" si="42"/>
        <v>0.483</v>
      </c>
      <c r="FX38" s="78">
        <f t="shared" si="42"/>
        <v>0.265</v>
      </c>
      <c r="FY38" s="129">
        <f t="shared" si="42"/>
        <v>0.888</v>
      </c>
      <c r="FZ38" s="78">
        <f t="shared" si="42"/>
        <v>0</v>
      </c>
      <c r="GA38" s="78">
        <f t="shared" si="42"/>
        <v>0.607</v>
      </c>
      <c r="GB38" s="78">
        <f t="shared" si="42"/>
        <v>0.481</v>
      </c>
      <c r="GC38" s="78">
        <f t="shared" si="42"/>
        <v>0.501</v>
      </c>
      <c r="GD38" s="78">
        <f t="shared" si="42"/>
        <v>0</v>
      </c>
      <c r="GE38" s="78">
        <f t="shared" si="42"/>
        <v>0</v>
      </c>
      <c r="GF38" s="78">
        <f t="shared" si="42"/>
        <v>0.362</v>
      </c>
      <c r="GG38" s="78">
        <f t="shared" si="42"/>
        <v>0.265</v>
      </c>
      <c r="GH38" s="78">
        <f t="shared" si="42"/>
        <v>0.24</v>
      </c>
      <c r="GI38" s="78">
        <f t="shared" si="42"/>
        <v>0.265</v>
      </c>
      <c r="GJ38" s="78">
        <f t="shared" si="42"/>
        <v>0.557</v>
      </c>
      <c r="GK38" s="78">
        <f t="shared" si="42"/>
        <v>2.978</v>
      </c>
      <c r="GL38" s="78">
        <f t="shared" si="42"/>
        <v>0</v>
      </c>
      <c r="GM38" s="78">
        <f aca="true" t="shared" si="43" ref="GM38:IV38">GM20</f>
        <v>0.968</v>
      </c>
      <c r="GN38" s="129">
        <f t="shared" si="43"/>
        <v>0.815</v>
      </c>
      <c r="GO38" s="78">
        <f t="shared" si="43"/>
        <v>0.49</v>
      </c>
      <c r="GP38" s="78">
        <f t="shared" si="43"/>
        <v>0.686</v>
      </c>
      <c r="GQ38" s="78">
        <f t="shared" si="43"/>
        <v>0.868</v>
      </c>
      <c r="GR38" s="78">
        <f t="shared" si="43"/>
        <v>0.821</v>
      </c>
      <c r="GS38" s="78">
        <f t="shared" si="43"/>
        <v>0.825</v>
      </c>
      <c r="GT38" s="78">
        <f t="shared" si="43"/>
        <v>0</v>
      </c>
      <c r="GU38" s="78">
        <f t="shared" si="43"/>
        <v>0.444</v>
      </c>
      <c r="GV38" s="78">
        <f t="shared" si="43"/>
        <v>0.557</v>
      </c>
      <c r="GW38" s="78">
        <f t="shared" si="43"/>
        <v>0.354</v>
      </c>
      <c r="GX38" s="78">
        <f t="shared" si="43"/>
        <v>0.265</v>
      </c>
      <c r="GY38" s="78">
        <f t="shared" si="43"/>
        <v>0.533</v>
      </c>
      <c r="GZ38" s="78">
        <f t="shared" si="43"/>
        <v>0.608</v>
      </c>
      <c r="HA38" s="78">
        <f t="shared" si="43"/>
        <v>0.658</v>
      </c>
      <c r="HB38" s="78">
        <f t="shared" si="43"/>
        <v>1.451</v>
      </c>
      <c r="HC38" s="129">
        <f t="shared" si="43"/>
        <v>0</v>
      </c>
      <c r="HD38" s="78">
        <f t="shared" si="43"/>
        <v>0.857</v>
      </c>
      <c r="HE38" s="78">
        <f t="shared" si="43"/>
        <v>0.295</v>
      </c>
      <c r="HF38" s="78">
        <f t="shared" si="43"/>
        <v>0.543</v>
      </c>
      <c r="HG38" s="78">
        <f t="shared" si="43"/>
        <v>0.849</v>
      </c>
      <c r="HH38" s="78">
        <f t="shared" si="43"/>
        <v>0.37</v>
      </c>
      <c r="HI38" s="78">
        <f t="shared" si="43"/>
        <v>0.311</v>
      </c>
      <c r="HJ38" s="78">
        <f t="shared" si="43"/>
        <v>0.834</v>
      </c>
      <c r="HK38" s="78">
        <f t="shared" si="43"/>
        <v>0.351</v>
      </c>
      <c r="HL38" s="78">
        <f t="shared" si="43"/>
        <v>0.866</v>
      </c>
      <c r="HM38" s="78">
        <f t="shared" si="43"/>
        <v>0.835</v>
      </c>
      <c r="HN38" s="78">
        <f t="shared" si="43"/>
        <v>0.507</v>
      </c>
      <c r="HO38" s="78">
        <f t="shared" si="43"/>
        <v>0.41</v>
      </c>
      <c r="HP38" s="78">
        <f t="shared" si="43"/>
        <v>0.349</v>
      </c>
      <c r="HQ38" s="78">
        <f t="shared" si="43"/>
        <v>0.349</v>
      </c>
      <c r="HR38" s="129">
        <f t="shared" si="43"/>
        <v>0.371</v>
      </c>
      <c r="HS38" s="78">
        <f t="shared" si="43"/>
        <v>0</v>
      </c>
      <c r="HT38" s="78">
        <f t="shared" si="43"/>
        <v>0.349</v>
      </c>
      <c r="HU38" s="78">
        <f t="shared" si="43"/>
        <v>1.377</v>
      </c>
      <c r="HV38" s="78">
        <f t="shared" si="43"/>
        <v>0.825</v>
      </c>
      <c r="HW38" s="78">
        <f t="shared" si="43"/>
        <v>0.306</v>
      </c>
      <c r="HX38" s="78">
        <f t="shared" si="43"/>
        <v>1.13</v>
      </c>
      <c r="HY38" s="78">
        <f t="shared" si="43"/>
        <v>1.425</v>
      </c>
      <c r="HZ38" s="78">
        <f t="shared" si="43"/>
        <v>1.13</v>
      </c>
      <c r="IA38" s="78">
        <f t="shared" si="43"/>
        <v>1.031</v>
      </c>
      <c r="IB38" s="78">
        <f t="shared" si="43"/>
        <v>1.034</v>
      </c>
      <c r="IC38" s="78">
        <f t="shared" si="43"/>
        <v>1.024</v>
      </c>
      <c r="ID38" s="78">
        <f t="shared" si="43"/>
        <v>0.334</v>
      </c>
      <c r="IE38" s="78">
        <f t="shared" si="43"/>
        <v>0.707</v>
      </c>
      <c r="IF38" s="78">
        <f t="shared" si="43"/>
        <v>0.306</v>
      </c>
      <c r="IG38" s="129">
        <f t="shared" si="43"/>
        <v>0.282</v>
      </c>
      <c r="IH38" s="78">
        <f t="shared" si="43"/>
        <v>0.665</v>
      </c>
      <c r="II38" s="78">
        <f t="shared" si="43"/>
        <v>0.421</v>
      </c>
      <c r="IJ38" s="78">
        <f t="shared" si="43"/>
        <v>0.501</v>
      </c>
      <c r="IK38" s="78">
        <f t="shared" si="43"/>
        <v>0.584</v>
      </c>
      <c r="IL38" s="78">
        <f t="shared" si="43"/>
        <v>0.363</v>
      </c>
      <c r="IM38" s="78">
        <f t="shared" si="43"/>
        <v>2.915</v>
      </c>
      <c r="IN38" s="78">
        <f t="shared" si="43"/>
        <v>2.085</v>
      </c>
      <c r="IO38" s="78">
        <f t="shared" si="43"/>
        <v>0</v>
      </c>
      <c r="IP38" s="78">
        <f t="shared" si="43"/>
        <v>0.323</v>
      </c>
      <c r="IQ38" s="78">
        <f t="shared" si="43"/>
        <v>0.361</v>
      </c>
      <c r="IR38" s="78">
        <f t="shared" si="43"/>
        <v>0</v>
      </c>
      <c r="IS38" s="78">
        <f t="shared" si="43"/>
        <v>0.529</v>
      </c>
      <c r="IT38" s="78">
        <f t="shared" si="43"/>
        <v>0.847</v>
      </c>
      <c r="IU38" s="78">
        <f t="shared" si="43"/>
        <v>0.529</v>
      </c>
      <c r="IV38" s="129">
        <f t="shared" si="43"/>
        <v>1.823</v>
      </c>
    </row>
    <row r="39" spans="1:256" ht="27" thickBot="1">
      <c r="A39" s="187" t="s">
        <v>818</v>
      </c>
      <c r="B39" s="84">
        <f>ROUND(B38+B37,2)</f>
        <v>103.67</v>
      </c>
      <c r="C39" s="84">
        <f aca="true" t="shared" si="44" ref="C39:BN39">ROUND(C38+C37,2)</f>
        <v>104.18</v>
      </c>
      <c r="D39" s="84">
        <f t="shared" si="44"/>
        <v>104.28</v>
      </c>
      <c r="E39" s="84">
        <f t="shared" si="44"/>
        <v>104.63</v>
      </c>
      <c r="F39" s="84">
        <f t="shared" si="44"/>
        <v>104.23</v>
      </c>
      <c r="G39" s="84">
        <f t="shared" si="44"/>
        <v>104.06</v>
      </c>
      <c r="H39" s="84">
        <f t="shared" si="44"/>
        <v>103.67</v>
      </c>
      <c r="I39" s="84">
        <f t="shared" si="44"/>
        <v>105.39</v>
      </c>
      <c r="J39" s="84">
        <f t="shared" si="44"/>
        <v>103.77</v>
      </c>
      <c r="K39" s="84">
        <f t="shared" si="44"/>
        <v>0</v>
      </c>
      <c r="L39" s="84">
        <f t="shared" si="44"/>
        <v>103.67</v>
      </c>
      <c r="M39" s="84">
        <f t="shared" si="44"/>
        <v>103.63</v>
      </c>
      <c r="N39" s="84">
        <f t="shared" si="44"/>
        <v>104.14</v>
      </c>
      <c r="O39" s="84">
        <f t="shared" si="44"/>
        <v>103.78</v>
      </c>
      <c r="P39" s="128">
        <f t="shared" si="44"/>
        <v>0</v>
      </c>
      <c r="Q39" s="84">
        <f t="shared" si="44"/>
        <v>103.73</v>
      </c>
      <c r="R39" s="84">
        <f t="shared" si="44"/>
        <v>103.63</v>
      </c>
      <c r="S39" s="84">
        <f t="shared" si="44"/>
        <v>103.92</v>
      </c>
      <c r="T39" s="84">
        <f t="shared" si="44"/>
        <v>103.63</v>
      </c>
      <c r="U39" s="84">
        <f t="shared" si="44"/>
        <v>103.36</v>
      </c>
      <c r="V39" s="84">
        <f t="shared" si="44"/>
        <v>103.77</v>
      </c>
      <c r="W39" s="84">
        <f t="shared" si="44"/>
        <v>104.14</v>
      </c>
      <c r="X39" s="84">
        <f t="shared" si="44"/>
        <v>104.23</v>
      </c>
      <c r="Y39" s="84">
        <f t="shared" si="44"/>
        <v>0</v>
      </c>
      <c r="Z39" s="84">
        <f t="shared" si="44"/>
        <v>104.13</v>
      </c>
      <c r="AA39" s="84">
        <f t="shared" si="44"/>
        <v>104.23</v>
      </c>
      <c r="AB39" s="84">
        <f t="shared" si="44"/>
        <v>103.64</v>
      </c>
      <c r="AC39" s="84">
        <f t="shared" si="44"/>
        <v>103.69</v>
      </c>
      <c r="AD39" s="84">
        <f t="shared" si="44"/>
        <v>103.86</v>
      </c>
      <c r="AE39" s="128">
        <f t="shared" si="44"/>
        <v>105.6</v>
      </c>
      <c r="AF39" s="84">
        <f t="shared" si="44"/>
        <v>104.36</v>
      </c>
      <c r="AG39" s="84">
        <f t="shared" si="44"/>
        <v>103.86</v>
      </c>
      <c r="AH39" s="84">
        <f t="shared" si="44"/>
        <v>103.77</v>
      </c>
      <c r="AI39" s="84">
        <f t="shared" si="44"/>
        <v>103.71</v>
      </c>
      <c r="AJ39" s="84">
        <f t="shared" si="44"/>
        <v>103.63</v>
      </c>
      <c r="AK39" s="84">
        <f t="shared" si="44"/>
        <v>103.64</v>
      </c>
      <c r="AL39" s="84">
        <f t="shared" si="44"/>
        <v>103.92</v>
      </c>
      <c r="AM39" s="84">
        <f t="shared" si="44"/>
        <v>103.63</v>
      </c>
      <c r="AN39" s="84">
        <f t="shared" si="44"/>
        <v>104.14</v>
      </c>
      <c r="AO39" s="84">
        <f t="shared" si="44"/>
        <v>103.64</v>
      </c>
      <c r="AP39" s="84">
        <f t="shared" si="44"/>
        <v>104.23</v>
      </c>
      <c r="AQ39" s="84">
        <f t="shared" si="44"/>
        <v>103.79</v>
      </c>
      <c r="AR39" s="84">
        <f t="shared" si="44"/>
        <v>103.63</v>
      </c>
      <c r="AS39" s="84">
        <f t="shared" si="44"/>
        <v>103.64</v>
      </c>
      <c r="AT39" s="128">
        <f t="shared" si="44"/>
        <v>103.79</v>
      </c>
      <c r="AU39" s="84">
        <f t="shared" si="44"/>
        <v>104.14</v>
      </c>
      <c r="AV39" s="84">
        <f t="shared" si="44"/>
        <v>104.23</v>
      </c>
      <c r="AW39" s="84">
        <f t="shared" si="44"/>
        <v>104.23</v>
      </c>
      <c r="AX39" s="84">
        <f t="shared" si="44"/>
        <v>104.19</v>
      </c>
      <c r="AY39" s="84">
        <f t="shared" si="44"/>
        <v>103.76</v>
      </c>
      <c r="AZ39" s="84">
        <f t="shared" si="44"/>
        <v>103.82</v>
      </c>
      <c r="BA39" s="84">
        <f t="shared" si="44"/>
        <v>103.36</v>
      </c>
      <c r="BB39" s="84">
        <f t="shared" si="44"/>
        <v>103.83</v>
      </c>
      <c r="BC39" s="84">
        <f t="shared" si="44"/>
        <v>103.72</v>
      </c>
      <c r="BD39" s="84">
        <f t="shared" si="44"/>
        <v>103.64</v>
      </c>
      <c r="BE39" s="84">
        <f t="shared" si="44"/>
        <v>104.19</v>
      </c>
      <c r="BF39" s="84">
        <f t="shared" si="44"/>
        <v>103.64</v>
      </c>
      <c r="BG39" s="84">
        <f t="shared" si="44"/>
        <v>103.64</v>
      </c>
      <c r="BH39" s="84">
        <f t="shared" si="44"/>
        <v>103.63</v>
      </c>
      <c r="BI39" s="84">
        <f t="shared" si="44"/>
        <v>103.67</v>
      </c>
      <c r="BJ39" s="84">
        <f t="shared" si="44"/>
        <v>103.85</v>
      </c>
      <c r="BK39" s="84">
        <f t="shared" si="44"/>
        <v>103.77</v>
      </c>
      <c r="BL39" s="84">
        <f t="shared" si="44"/>
        <v>103.67</v>
      </c>
      <c r="BM39" s="84">
        <f t="shared" si="44"/>
        <v>103.71</v>
      </c>
      <c r="BN39" s="84">
        <f t="shared" si="44"/>
        <v>104</v>
      </c>
      <c r="BO39" s="84">
        <f aca="true" t="shared" si="45" ref="BO39:DZ39">ROUND(BO38+BO37,2)</f>
        <v>104.5</v>
      </c>
      <c r="BP39" s="84">
        <f t="shared" si="45"/>
        <v>103.87</v>
      </c>
      <c r="BQ39" s="84">
        <f t="shared" si="45"/>
        <v>103.68</v>
      </c>
      <c r="BR39" s="84">
        <f t="shared" si="45"/>
        <v>104.18</v>
      </c>
      <c r="BS39" s="84">
        <f t="shared" si="45"/>
        <v>103.82</v>
      </c>
      <c r="BT39" s="84">
        <f t="shared" si="45"/>
        <v>104.09</v>
      </c>
      <c r="BU39" s="84">
        <f t="shared" si="45"/>
        <v>103.72</v>
      </c>
      <c r="BV39" s="84">
        <f t="shared" si="45"/>
        <v>104.02</v>
      </c>
      <c r="BW39" s="84">
        <f t="shared" si="45"/>
        <v>103.67</v>
      </c>
      <c r="BX39" s="128">
        <f t="shared" si="45"/>
        <v>103.8</v>
      </c>
      <c r="BY39" s="84">
        <f t="shared" si="45"/>
        <v>103.67</v>
      </c>
      <c r="BZ39" s="84">
        <f t="shared" si="45"/>
        <v>103.86</v>
      </c>
      <c r="CA39" s="84">
        <f t="shared" si="45"/>
        <v>103.76</v>
      </c>
      <c r="CB39" s="84">
        <f t="shared" si="45"/>
        <v>103.74</v>
      </c>
      <c r="CC39" s="84">
        <f t="shared" si="45"/>
        <v>103.86</v>
      </c>
      <c r="CD39" s="84">
        <f t="shared" si="45"/>
        <v>103.63</v>
      </c>
      <c r="CE39" s="84">
        <f t="shared" si="45"/>
        <v>0</v>
      </c>
      <c r="CF39" s="84">
        <f t="shared" si="45"/>
        <v>103.63</v>
      </c>
      <c r="CG39" s="84">
        <f t="shared" si="45"/>
        <v>103.76</v>
      </c>
      <c r="CH39" s="84">
        <f t="shared" si="45"/>
        <v>104.52</v>
      </c>
      <c r="CI39" s="84">
        <f t="shared" si="45"/>
        <v>103.65</v>
      </c>
      <c r="CJ39" s="84">
        <f t="shared" si="45"/>
        <v>103.67</v>
      </c>
      <c r="CK39" s="84">
        <f t="shared" si="45"/>
        <v>105.46</v>
      </c>
      <c r="CL39" s="84">
        <f t="shared" si="45"/>
        <v>103.63</v>
      </c>
      <c r="CM39" s="128">
        <f t="shared" si="45"/>
        <v>104.19</v>
      </c>
      <c r="CN39" s="84">
        <f t="shared" si="45"/>
        <v>104.15</v>
      </c>
      <c r="CO39" s="84">
        <f t="shared" si="45"/>
        <v>104.34</v>
      </c>
      <c r="CP39" s="84">
        <f t="shared" si="45"/>
        <v>103.63</v>
      </c>
      <c r="CQ39" s="84">
        <f t="shared" si="45"/>
        <v>104.04</v>
      </c>
      <c r="CR39" s="84">
        <f t="shared" si="45"/>
        <v>103.96</v>
      </c>
      <c r="CS39" s="84">
        <f t="shared" si="45"/>
        <v>103.63</v>
      </c>
      <c r="CT39" s="84">
        <f t="shared" si="45"/>
        <v>104.13</v>
      </c>
      <c r="CU39" s="84">
        <f t="shared" si="45"/>
        <v>103.89</v>
      </c>
      <c r="CV39" s="84">
        <f t="shared" si="45"/>
        <v>103.83</v>
      </c>
      <c r="CW39" s="84">
        <f t="shared" si="45"/>
        <v>103.63</v>
      </c>
      <c r="CX39" s="84">
        <f t="shared" si="45"/>
        <v>103.63</v>
      </c>
      <c r="CY39" s="84">
        <f t="shared" si="45"/>
        <v>103.63</v>
      </c>
      <c r="CZ39" s="84">
        <f t="shared" si="45"/>
        <v>103.89</v>
      </c>
      <c r="DA39" s="84">
        <f t="shared" si="45"/>
        <v>103.68</v>
      </c>
      <c r="DB39" s="128">
        <f t="shared" si="45"/>
        <v>103.76</v>
      </c>
      <c r="DC39" s="84">
        <f t="shared" si="45"/>
        <v>103.83</v>
      </c>
      <c r="DD39" s="84">
        <f t="shared" si="45"/>
        <v>104.25</v>
      </c>
      <c r="DE39" s="84">
        <f t="shared" si="45"/>
        <v>103.67</v>
      </c>
      <c r="DF39" s="84">
        <f t="shared" si="45"/>
        <v>103.67</v>
      </c>
      <c r="DG39" s="84">
        <f t="shared" si="45"/>
        <v>104.01</v>
      </c>
      <c r="DH39" s="84">
        <f t="shared" si="45"/>
        <v>103.79</v>
      </c>
      <c r="DI39" s="84">
        <f t="shared" si="45"/>
        <v>104.18</v>
      </c>
      <c r="DJ39" s="84">
        <f t="shared" si="45"/>
        <v>103.82</v>
      </c>
      <c r="DK39" s="84">
        <f t="shared" si="45"/>
        <v>104.37</v>
      </c>
      <c r="DL39" s="84">
        <f t="shared" si="45"/>
        <v>104.78</v>
      </c>
      <c r="DM39" s="84">
        <f t="shared" si="45"/>
        <v>103.74</v>
      </c>
      <c r="DN39" s="84">
        <f t="shared" si="45"/>
        <v>103.89</v>
      </c>
      <c r="DO39" s="84">
        <f t="shared" si="45"/>
        <v>104.73</v>
      </c>
      <c r="DP39" s="84">
        <f t="shared" si="45"/>
        <v>103.36</v>
      </c>
      <c r="DQ39" s="128">
        <f t="shared" si="45"/>
        <v>104.12</v>
      </c>
      <c r="DR39" s="84">
        <f t="shared" si="45"/>
        <v>103.8</v>
      </c>
      <c r="DS39" s="84">
        <f t="shared" si="45"/>
        <v>103.67</v>
      </c>
      <c r="DT39" s="84">
        <f t="shared" si="45"/>
        <v>104.23</v>
      </c>
      <c r="DU39" s="84">
        <f t="shared" si="45"/>
        <v>104.23</v>
      </c>
      <c r="DV39" s="84">
        <f t="shared" si="45"/>
        <v>103.94</v>
      </c>
      <c r="DW39" s="84">
        <f t="shared" si="45"/>
        <v>103.99</v>
      </c>
      <c r="DX39" s="84">
        <f t="shared" si="45"/>
        <v>103.71</v>
      </c>
      <c r="DY39" s="84">
        <f t="shared" si="45"/>
        <v>103.64</v>
      </c>
      <c r="DZ39" s="84">
        <f t="shared" si="45"/>
        <v>103.63</v>
      </c>
      <c r="EA39" s="84">
        <f aca="true" t="shared" si="46" ref="EA39:GL39">ROUND(EA38+EA37,2)</f>
        <v>103.67</v>
      </c>
      <c r="EB39" s="84">
        <f t="shared" si="46"/>
        <v>103.63</v>
      </c>
      <c r="EC39" s="84">
        <f t="shared" si="46"/>
        <v>103.64</v>
      </c>
      <c r="ED39" s="84">
        <f t="shared" si="46"/>
        <v>104.43</v>
      </c>
      <c r="EE39" s="84">
        <f t="shared" si="46"/>
        <v>103.64</v>
      </c>
      <c r="EF39" s="128">
        <f t="shared" si="46"/>
        <v>103.94</v>
      </c>
      <c r="EG39" s="84">
        <f t="shared" si="46"/>
        <v>104.2</v>
      </c>
      <c r="EH39" s="84">
        <f t="shared" si="46"/>
        <v>103.85</v>
      </c>
      <c r="EI39" s="84">
        <f t="shared" si="46"/>
        <v>103.77</v>
      </c>
      <c r="EJ39" s="84">
        <f>ROUNDUP(EJ38+EJ37,1)</f>
        <v>103.69999999999999</v>
      </c>
      <c r="EK39" s="84">
        <f t="shared" si="46"/>
        <v>103.87</v>
      </c>
      <c r="EL39" s="84">
        <f t="shared" si="46"/>
        <v>104.14</v>
      </c>
      <c r="EM39" s="84">
        <f t="shared" si="46"/>
        <v>103.36</v>
      </c>
      <c r="EN39" s="84">
        <f t="shared" si="46"/>
        <v>103.63</v>
      </c>
      <c r="EO39" s="84">
        <f t="shared" si="46"/>
        <v>103.64</v>
      </c>
      <c r="EP39" s="84">
        <f t="shared" si="46"/>
        <v>103.94</v>
      </c>
      <c r="EQ39" s="84">
        <f t="shared" si="46"/>
        <v>104.19</v>
      </c>
      <c r="ER39" s="84">
        <f t="shared" si="46"/>
        <v>105.94</v>
      </c>
      <c r="ES39" s="84">
        <f t="shared" si="46"/>
        <v>103.36</v>
      </c>
      <c r="ET39" s="84">
        <f t="shared" si="46"/>
        <v>104.06</v>
      </c>
      <c r="EU39" s="128">
        <f t="shared" si="46"/>
        <v>103.64</v>
      </c>
      <c r="EV39" s="84">
        <f t="shared" si="46"/>
        <v>104.34</v>
      </c>
      <c r="EW39" s="84">
        <f t="shared" si="46"/>
        <v>103.63</v>
      </c>
      <c r="EX39" s="84">
        <f t="shared" si="46"/>
        <v>104.08</v>
      </c>
      <c r="EY39" s="84">
        <f t="shared" si="46"/>
        <v>104.13</v>
      </c>
      <c r="EZ39" s="84">
        <f t="shared" si="46"/>
        <v>104.25</v>
      </c>
      <c r="FA39" s="84">
        <f t="shared" si="46"/>
        <v>103.8</v>
      </c>
      <c r="FB39" s="84">
        <f t="shared" si="46"/>
        <v>103.7</v>
      </c>
      <c r="FC39" s="84">
        <f t="shared" si="46"/>
        <v>103.63</v>
      </c>
      <c r="FD39" s="84">
        <f t="shared" si="46"/>
        <v>103.64</v>
      </c>
      <c r="FE39" s="84">
        <f t="shared" si="46"/>
        <v>103.36</v>
      </c>
      <c r="FF39" s="84">
        <f t="shared" si="46"/>
        <v>103.74</v>
      </c>
      <c r="FG39" s="84">
        <f t="shared" si="46"/>
        <v>103.63</v>
      </c>
      <c r="FH39" s="84">
        <f t="shared" si="46"/>
        <v>105.74</v>
      </c>
      <c r="FI39" s="84">
        <f t="shared" si="46"/>
        <v>103.87</v>
      </c>
      <c r="FJ39" s="128">
        <f t="shared" si="46"/>
        <v>103.67</v>
      </c>
      <c r="FK39" s="84">
        <f t="shared" si="46"/>
        <v>104.08</v>
      </c>
      <c r="FL39" s="84">
        <f t="shared" si="46"/>
        <v>103.94</v>
      </c>
      <c r="FM39" s="84">
        <f t="shared" si="46"/>
        <v>103.82</v>
      </c>
      <c r="FN39" s="84">
        <f t="shared" si="46"/>
        <v>104.78</v>
      </c>
      <c r="FO39" s="84">
        <f t="shared" si="46"/>
        <v>103.63</v>
      </c>
      <c r="FP39" s="84">
        <f t="shared" si="46"/>
        <v>104.17</v>
      </c>
      <c r="FQ39" s="84">
        <f t="shared" si="46"/>
        <v>105.71</v>
      </c>
      <c r="FR39" s="84">
        <f t="shared" si="46"/>
        <v>105.91</v>
      </c>
      <c r="FS39" s="84">
        <f t="shared" si="46"/>
        <v>103.7</v>
      </c>
      <c r="FT39" s="84">
        <f t="shared" si="46"/>
        <v>103.94</v>
      </c>
      <c r="FU39" s="84">
        <f t="shared" si="46"/>
        <v>104.01</v>
      </c>
      <c r="FV39" s="84">
        <f t="shared" si="46"/>
        <v>103.9</v>
      </c>
      <c r="FW39" s="84">
        <f t="shared" si="46"/>
        <v>103.84</v>
      </c>
      <c r="FX39" s="84">
        <f t="shared" si="46"/>
        <v>103.63</v>
      </c>
      <c r="FY39" s="128">
        <f t="shared" si="46"/>
        <v>104.25</v>
      </c>
      <c r="FZ39" s="84">
        <f t="shared" si="46"/>
        <v>103.36</v>
      </c>
      <c r="GA39" s="84">
        <f t="shared" si="46"/>
        <v>103.97</v>
      </c>
      <c r="GB39" s="84">
        <f t="shared" si="46"/>
        <v>103.84</v>
      </c>
      <c r="GC39" s="84">
        <f t="shared" si="46"/>
        <v>103.86</v>
      </c>
      <c r="GD39" s="84">
        <f t="shared" si="46"/>
        <v>103.36</v>
      </c>
      <c r="GE39" s="84">
        <f t="shared" si="46"/>
        <v>103.36</v>
      </c>
      <c r="GF39" s="84">
        <f t="shared" si="46"/>
        <v>103.72</v>
      </c>
      <c r="GG39" s="84">
        <f t="shared" si="46"/>
        <v>103.63</v>
      </c>
      <c r="GH39" s="84">
        <f t="shared" si="46"/>
        <v>103.6</v>
      </c>
      <c r="GI39" s="84">
        <f t="shared" si="46"/>
        <v>103.63</v>
      </c>
      <c r="GJ39" s="84">
        <f t="shared" si="46"/>
        <v>103.92</v>
      </c>
      <c r="GK39" s="84">
        <f t="shared" si="46"/>
        <v>106.34</v>
      </c>
      <c r="GL39" s="84">
        <f t="shared" si="46"/>
        <v>103.36</v>
      </c>
      <c r="GM39" s="84">
        <f aca="true" t="shared" si="47" ref="GM39:IV39">ROUND(GM38+GM37,2)</f>
        <v>104.33</v>
      </c>
      <c r="GN39" s="128">
        <f t="shared" si="47"/>
        <v>104.18</v>
      </c>
      <c r="GO39" s="84">
        <f t="shared" si="47"/>
        <v>103.85</v>
      </c>
      <c r="GP39" s="84">
        <f t="shared" si="47"/>
        <v>104.05</v>
      </c>
      <c r="GQ39" s="84">
        <f t="shared" si="47"/>
        <v>104.23</v>
      </c>
      <c r="GR39" s="84">
        <f t="shared" si="47"/>
        <v>104.18</v>
      </c>
      <c r="GS39" s="84">
        <f t="shared" si="47"/>
        <v>104.19</v>
      </c>
      <c r="GT39" s="84">
        <f t="shared" si="47"/>
        <v>103.36</v>
      </c>
      <c r="GU39" s="84">
        <f t="shared" si="47"/>
        <v>103.8</v>
      </c>
      <c r="GV39" s="84">
        <f t="shared" si="47"/>
        <v>103.92</v>
      </c>
      <c r="GW39" s="84">
        <f t="shared" si="47"/>
        <v>103.71</v>
      </c>
      <c r="GX39" s="84">
        <f t="shared" si="47"/>
        <v>103.63</v>
      </c>
      <c r="GY39" s="84">
        <f t="shared" si="47"/>
        <v>103.89</v>
      </c>
      <c r="GZ39" s="84">
        <f t="shared" si="47"/>
        <v>103.97</v>
      </c>
      <c r="HA39" s="84">
        <f t="shared" si="47"/>
        <v>104.02</v>
      </c>
      <c r="HB39" s="84">
        <f t="shared" si="47"/>
        <v>104.81</v>
      </c>
      <c r="HC39" s="128">
        <f t="shared" si="47"/>
        <v>103.36</v>
      </c>
      <c r="HD39" s="84">
        <f t="shared" si="47"/>
        <v>104.22</v>
      </c>
      <c r="HE39" s="84">
        <f t="shared" si="47"/>
        <v>103.66</v>
      </c>
      <c r="HF39" s="84">
        <f t="shared" si="47"/>
        <v>103.9</v>
      </c>
      <c r="HG39" s="84">
        <f t="shared" si="47"/>
        <v>104.21</v>
      </c>
      <c r="HH39" s="84">
        <f t="shared" si="47"/>
        <v>103.73</v>
      </c>
      <c r="HI39" s="84">
        <f t="shared" si="47"/>
        <v>103.67</v>
      </c>
      <c r="HJ39" s="84">
        <f t="shared" si="47"/>
        <v>104.19</v>
      </c>
      <c r="HK39" s="84">
        <f t="shared" si="47"/>
        <v>103.71</v>
      </c>
      <c r="HL39" s="84">
        <f t="shared" si="47"/>
        <v>104.23</v>
      </c>
      <c r="HM39" s="84">
        <f t="shared" si="47"/>
        <v>104.2</v>
      </c>
      <c r="HN39" s="84">
        <f t="shared" si="47"/>
        <v>103.87</v>
      </c>
      <c r="HO39" s="84">
        <f t="shared" si="47"/>
        <v>103.77</v>
      </c>
      <c r="HP39" s="84">
        <f t="shared" si="47"/>
        <v>103.71</v>
      </c>
      <c r="HQ39" s="84">
        <f t="shared" si="47"/>
        <v>103.71</v>
      </c>
      <c r="HR39" s="128">
        <f t="shared" si="47"/>
        <v>103.73</v>
      </c>
      <c r="HS39" s="84">
        <f t="shared" si="47"/>
        <v>103.36</v>
      </c>
      <c r="HT39" s="84">
        <f t="shared" si="47"/>
        <v>103.71</v>
      </c>
      <c r="HU39" s="84">
        <f t="shared" si="47"/>
        <v>104.74</v>
      </c>
      <c r="HV39" s="84">
        <f t="shared" si="47"/>
        <v>104.19</v>
      </c>
      <c r="HW39" s="84">
        <f t="shared" si="47"/>
        <v>103.67</v>
      </c>
      <c r="HX39" s="84">
        <f t="shared" si="47"/>
        <v>104.49</v>
      </c>
      <c r="HY39" s="84">
        <f t="shared" si="47"/>
        <v>104.79</v>
      </c>
      <c r="HZ39" s="84">
        <f t="shared" si="47"/>
        <v>104.49</v>
      </c>
      <c r="IA39" s="84">
        <f t="shared" si="47"/>
        <v>104.39</v>
      </c>
      <c r="IB39" s="84">
        <f t="shared" si="47"/>
        <v>104.39</v>
      </c>
      <c r="IC39" s="84">
        <f t="shared" si="47"/>
        <v>104.38</v>
      </c>
      <c r="ID39" s="84">
        <f t="shared" si="47"/>
        <v>103.69</v>
      </c>
      <c r="IE39" s="84">
        <f t="shared" si="47"/>
        <v>104.07</v>
      </c>
      <c r="IF39" s="84">
        <f t="shared" si="47"/>
        <v>103.67</v>
      </c>
      <c r="IG39" s="128">
        <f t="shared" si="47"/>
        <v>103.64</v>
      </c>
      <c r="IH39" s="84">
        <f t="shared" si="47"/>
        <v>104.03</v>
      </c>
      <c r="II39" s="84">
        <f t="shared" si="47"/>
        <v>103.78</v>
      </c>
      <c r="IJ39" s="84">
        <f t="shared" si="47"/>
        <v>103.86</v>
      </c>
      <c r="IK39" s="84">
        <f t="shared" si="47"/>
        <v>103.94</v>
      </c>
      <c r="IL39" s="84">
        <f t="shared" si="47"/>
        <v>103.72</v>
      </c>
      <c r="IM39" s="84">
        <f t="shared" si="47"/>
        <v>106.28</v>
      </c>
      <c r="IN39" s="84">
        <f t="shared" si="47"/>
        <v>105.45</v>
      </c>
      <c r="IO39" s="84">
        <f t="shared" si="47"/>
        <v>103.36</v>
      </c>
      <c r="IP39" s="84">
        <f t="shared" si="47"/>
        <v>103.68</v>
      </c>
      <c r="IQ39" s="84">
        <f t="shared" si="47"/>
        <v>103.72</v>
      </c>
      <c r="IR39" s="84">
        <f t="shared" si="47"/>
        <v>103.36</v>
      </c>
      <c r="IS39" s="84">
        <f t="shared" si="47"/>
        <v>103.89</v>
      </c>
      <c r="IT39" s="84">
        <f t="shared" si="47"/>
        <v>104.21</v>
      </c>
      <c r="IU39" s="84">
        <f t="shared" si="47"/>
        <v>103.89</v>
      </c>
      <c r="IV39" s="128">
        <f t="shared" si="47"/>
        <v>105.18</v>
      </c>
    </row>
    <row r="40" spans="1:256" ht="27" thickTop="1">
      <c r="A40" s="187" t="s">
        <v>820</v>
      </c>
      <c r="B40" s="87">
        <f>B39</f>
        <v>103.67</v>
      </c>
      <c r="C40" s="87">
        <f aca="true" t="shared" si="48" ref="C40:BN40">C39</f>
        <v>104.18</v>
      </c>
      <c r="D40" s="87">
        <f t="shared" si="48"/>
        <v>104.28</v>
      </c>
      <c r="E40" s="87">
        <f t="shared" si="48"/>
        <v>104.63</v>
      </c>
      <c r="F40" s="87">
        <f t="shared" si="48"/>
        <v>104.23</v>
      </c>
      <c r="G40" s="87">
        <f t="shared" si="48"/>
        <v>104.06</v>
      </c>
      <c r="H40" s="87">
        <f t="shared" si="48"/>
        <v>103.67</v>
      </c>
      <c r="I40" s="87">
        <f t="shared" si="48"/>
        <v>105.39</v>
      </c>
      <c r="J40" s="87">
        <f>J37</f>
        <v>103.36</v>
      </c>
      <c r="K40" s="87">
        <f t="shared" si="48"/>
        <v>0</v>
      </c>
      <c r="L40" s="87">
        <f t="shared" si="48"/>
        <v>103.67</v>
      </c>
      <c r="M40" s="87">
        <f t="shared" si="48"/>
        <v>103.63</v>
      </c>
      <c r="N40" s="87">
        <f>N37</f>
        <v>103.36</v>
      </c>
      <c r="O40" s="87">
        <f t="shared" si="48"/>
        <v>103.78</v>
      </c>
      <c r="P40" s="127">
        <f t="shared" si="48"/>
        <v>0</v>
      </c>
      <c r="Q40" s="87">
        <f t="shared" si="48"/>
        <v>103.73</v>
      </c>
      <c r="R40" s="87">
        <f t="shared" si="48"/>
        <v>103.63</v>
      </c>
      <c r="S40" s="87">
        <f>S37</f>
        <v>103.36</v>
      </c>
      <c r="T40" s="87">
        <f t="shared" si="48"/>
        <v>103.63</v>
      </c>
      <c r="U40" s="87">
        <f t="shared" si="48"/>
        <v>103.36</v>
      </c>
      <c r="V40" s="87">
        <f t="shared" si="48"/>
        <v>103.77</v>
      </c>
      <c r="W40" s="87">
        <f>W37</f>
        <v>103.36</v>
      </c>
      <c r="X40" s="87">
        <f>X37</f>
        <v>103.36</v>
      </c>
      <c r="Y40" s="87">
        <f t="shared" si="48"/>
        <v>0</v>
      </c>
      <c r="Z40" s="87">
        <f t="shared" si="48"/>
        <v>104.13</v>
      </c>
      <c r="AA40" s="87">
        <f t="shared" si="48"/>
        <v>104.23</v>
      </c>
      <c r="AB40" s="87">
        <f>AB37</f>
        <v>103.36</v>
      </c>
      <c r="AC40" s="87">
        <f>AC37</f>
        <v>103.36</v>
      </c>
      <c r="AD40" s="87">
        <f>AD37</f>
        <v>103.36</v>
      </c>
      <c r="AE40" s="127">
        <f t="shared" si="48"/>
        <v>105.6</v>
      </c>
      <c r="AF40" s="87">
        <f t="shared" si="48"/>
        <v>104.36</v>
      </c>
      <c r="AG40" s="245">
        <f t="shared" si="48"/>
        <v>103.86</v>
      </c>
      <c r="AH40" s="87">
        <f>AH37</f>
        <v>103.36</v>
      </c>
      <c r="AI40" s="87">
        <f t="shared" si="48"/>
        <v>103.71</v>
      </c>
      <c r="AJ40" s="87">
        <f t="shared" si="48"/>
        <v>103.63</v>
      </c>
      <c r="AK40" s="87">
        <f>AK37</f>
        <v>103.36</v>
      </c>
      <c r="AL40" s="87">
        <f t="shared" si="48"/>
        <v>103.92</v>
      </c>
      <c r="AM40" s="87">
        <f t="shared" si="48"/>
        <v>103.63</v>
      </c>
      <c r="AN40" s="87">
        <f>AN37</f>
        <v>103.36</v>
      </c>
      <c r="AO40" s="87">
        <f>AO37</f>
        <v>103.36</v>
      </c>
      <c r="AP40" s="87">
        <f>AP37</f>
        <v>103.36</v>
      </c>
      <c r="AQ40" s="87">
        <f>AQ37</f>
        <v>103.36</v>
      </c>
      <c r="AR40" s="87">
        <f t="shared" si="48"/>
        <v>103.63</v>
      </c>
      <c r="AS40" s="87">
        <f>AS37</f>
        <v>103.36</v>
      </c>
      <c r="AT40" s="127">
        <f>AT37</f>
        <v>103.36</v>
      </c>
      <c r="AU40" s="87">
        <f t="shared" si="48"/>
        <v>104.14</v>
      </c>
      <c r="AV40" s="87">
        <f t="shared" si="48"/>
        <v>104.23</v>
      </c>
      <c r="AW40" s="245">
        <f t="shared" si="48"/>
        <v>104.23</v>
      </c>
      <c r="AX40" s="87">
        <f t="shared" si="48"/>
        <v>104.19</v>
      </c>
      <c r="AY40" s="87">
        <f>AY37</f>
        <v>103.36</v>
      </c>
      <c r="AZ40" s="87">
        <f>AZ37</f>
        <v>103.36</v>
      </c>
      <c r="BA40" s="87">
        <f>BA39-BA38</f>
        <v>103.36</v>
      </c>
      <c r="BB40" s="87">
        <f>BB37</f>
        <v>103.36</v>
      </c>
      <c r="BC40" s="87">
        <f>BC37</f>
        <v>103.36</v>
      </c>
      <c r="BD40" s="87">
        <f>BD37</f>
        <v>103.36</v>
      </c>
      <c r="BE40" s="87">
        <f t="shared" si="48"/>
        <v>104.19</v>
      </c>
      <c r="BF40" s="87">
        <f>BF37</f>
        <v>103.36</v>
      </c>
      <c r="BG40" s="87">
        <f>BG37</f>
        <v>103.36</v>
      </c>
      <c r="BH40" s="87">
        <f t="shared" si="48"/>
        <v>103.63</v>
      </c>
      <c r="BI40" s="87">
        <f t="shared" si="48"/>
        <v>103.67</v>
      </c>
      <c r="BJ40" s="87">
        <f t="shared" si="48"/>
        <v>103.85</v>
      </c>
      <c r="BK40" s="87">
        <f t="shared" si="48"/>
        <v>103.77</v>
      </c>
      <c r="BL40" s="87">
        <f t="shared" si="48"/>
        <v>103.67</v>
      </c>
      <c r="BM40" s="245">
        <f t="shared" si="48"/>
        <v>103.71</v>
      </c>
      <c r="BN40" s="87">
        <f t="shared" si="48"/>
        <v>104</v>
      </c>
      <c r="BO40" s="87">
        <f>BO37</f>
        <v>103.36</v>
      </c>
      <c r="BP40" s="87">
        <f>BP37</f>
        <v>103.36</v>
      </c>
      <c r="BQ40" s="87">
        <f aca="true" t="shared" si="49" ref="BQ40:EB40">BQ39</f>
        <v>103.68</v>
      </c>
      <c r="BR40" s="87">
        <f t="shared" si="49"/>
        <v>104.18</v>
      </c>
      <c r="BS40" s="87">
        <f t="shared" si="49"/>
        <v>103.82</v>
      </c>
      <c r="BT40" s="87">
        <f>BT37</f>
        <v>103.36</v>
      </c>
      <c r="BU40" s="87">
        <f t="shared" si="49"/>
        <v>103.72</v>
      </c>
      <c r="BV40" s="87">
        <f t="shared" si="49"/>
        <v>104.02</v>
      </c>
      <c r="BW40" s="87">
        <f t="shared" si="49"/>
        <v>103.67</v>
      </c>
      <c r="BX40" s="127">
        <f>BX37</f>
        <v>103.36</v>
      </c>
      <c r="BY40" s="87">
        <f t="shared" si="49"/>
        <v>103.67</v>
      </c>
      <c r="BZ40" s="87">
        <f t="shared" si="49"/>
        <v>103.86</v>
      </c>
      <c r="CA40" s="87">
        <f t="shared" si="49"/>
        <v>103.76</v>
      </c>
      <c r="CB40" s="87">
        <f t="shared" si="49"/>
        <v>103.74</v>
      </c>
      <c r="CC40" s="245">
        <f t="shared" si="49"/>
        <v>103.86</v>
      </c>
      <c r="CD40" s="87">
        <f t="shared" si="49"/>
        <v>103.63</v>
      </c>
      <c r="CE40" s="87">
        <f>CE39-CE38</f>
        <v>0</v>
      </c>
      <c r="CF40" s="87">
        <f>CF37</f>
        <v>103.36</v>
      </c>
      <c r="CG40" s="87">
        <f t="shared" si="49"/>
        <v>103.76</v>
      </c>
      <c r="CH40" s="87">
        <f>CH37</f>
        <v>103.36</v>
      </c>
      <c r="CI40" s="87">
        <f t="shared" si="49"/>
        <v>103.65</v>
      </c>
      <c r="CJ40" s="87">
        <f t="shared" si="49"/>
        <v>103.67</v>
      </c>
      <c r="CK40" s="87">
        <f>CK37</f>
        <v>103.36</v>
      </c>
      <c r="CL40" s="87">
        <f t="shared" si="49"/>
        <v>103.63</v>
      </c>
      <c r="CM40" s="127">
        <f>CM37</f>
        <v>103.36</v>
      </c>
      <c r="CN40" s="87">
        <f>CN37</f>
        <v>103.36</v>
      </c>
      <c r="CO40" s="87">
        <f>CO37</f>
        <v>103.36</v>
      </c>
      <c r="CP40" s="87">
        <f t="shared" si="49"/>
        <v>103.63</v>
      </c>
      <c r="CQ40" s="87">
        <f t="shared" si="49"/>
        <v>104.04</v>
      </c>
      <c r="CR40" s="87">
        <f t="shared" si="49"/>
        <v>103.96</v>
      </c>
      <c r="CS40" s="245">
        <f t="shared" si="49"/>
        <v>103.63</v>
      </c>
      <c r="CT40" s="87">
        <f t="shared" si="49"/>
        <v>104.13</v>
      </c>
      <c r="CU40" s="87">
        <f t="shared" si="49"/>
        <v>103.89</v>
      </c>
      <c r="CV40" s="87">
        <f t="shared" si="49"/>
        <v>103.83</v>
      </c>
      <c r="CW40" s="87">
        <f t="shared" si="49"/>
        <v>103.63</v>
      </c>
      <c r="CX40" s="87">
        <f t="shared" si="49"/>
        <v>103.63</v>
      </c>
      <c r="CY40" s="87">
        <f t="shared" si="49"/>
        <v>103.63</v>
      </c>
      <c r="CZ40" s="87">
        <f t="shared" si="49"/>
        <v>103.89</v>
      </c>
      <c r="DA40" s="87">
        <f t="shared" si="49"/>
        <v>103.68</v>
      </c>
      <c r="DB40" s="127">
        <f t="shared" si="49"/>
        <v>103.76</v>
      </c>
      <c r="DC40" s="87">
        <f t="shared" si="49"/>
        <v>103.83</v>
      </c>
      <c r="DD40" s="87">
        <f>DD37</f>
        <v>103.36</v>
      </c>
      <c r="DE40" s="87">
        <f t="shared" si="49"/>
        <v>103.67</v>
      </c>
      <c r="DF40" s="87">
        <f t="shared" si="49"/>
        <v>103.67</v>
      </c>
      <c r="DG40" s="87">
        <f t="shared" si="49"/>
        <v>104.01</v>
      </c>
      <c r="DH40" s="87">
        <f>DH37</f>
        <v>103.36</v>
      </c>
      <c r="DI40" s="245">
        <f t="shared" si="49"/>
        <v>104.18</v>
      </c>
      <c r="DJ40" s="87">
        <f t="shared" si="49"/>
        <v>103.82</v>
      </c>
      <c r="DK40" s="87">
        <f t="shared" si="49"/>
        <v>104.37</v>
      </c>
      <c r="DL40" s="87">
        <f t="shared" si="49"/>
        <v>104.78</v>
      </c>
      <c r="DM40" s="87">
        <f t="shared" si="49"/>
        <v>103.74</v>
      </c>
      <c r="DN40" s="87">
        <f>DN37</f>
        <v>103.36</v>
      </c>
      <c r="DO40" s="87">
        <f t="shared" si="49"/>
        <v>104.73</v>
      </c>
      <c r="DP40" s="87">
        <f>DP39-DP38</f>
        <v>103.36</v>
      </c>
      <c r="DQ40" s="127">
        <f t="shared" si="49"/>
        <v>104.12</v>
      </c>
      <c r="DR40" s="87">
        <f>DR37</f>
        <v>103.36</v>
      </c>
      <c r="DS40" s="87">
        <f t="shared" si="49"/>
        <v>103.67</v>
      </c>
      <c r="DT40" s="87">
        <f>DT37</f>
        <v>103.36</v>
      </c>
      <c r="DU40" s="87">
        <f t="shared" si="49"/>
        <v>104.23</v>
      </c>
      <c r="DV40" s="87">
        <f>DV37</f>
        <v>103.36</v>
      </c>
      <c r="DW40" s="87">
        <f t="shared" si="49"/>
        <v>103.99</v>
      </c>
      <c r="DX40" s="87">
        <f t="shared" si="49"/>
        <v>103.71</v>
      </c>
      <c r="DY40" s="245">
        <f t="shared" si="49"/>
        <v>103.64</v>
      </c>
      <c r="DZ40" s="87">
        <f t="shared" si="49"/>
        <v>103.63</v>
      </c>
      <c r="EA40" s="87">
        <f t="shared" si="49"/>
        <v>103.67</v>
      </c>
      <c r="EB40" s="87">
        <f t="shared" si="49"/>
        <v>103.63</v>
      </c>
      <c r="EC40" s="87">
        <f>EC37</f>
        <v>103.36</v>
      </c>
      <c r="ED40" s="87">
        <f aca="true" t="shared" si="50" ref="ED40:GJ40">ED39</f>
        <v>104.43</v>
      </c>
      <c r="EE40" s="87">
        <f t="shared" si="50"/>
        <v>103.64</v>
      </c>
      <c r="EF40" s="127">
        <f t="shared" si="50"/>
        <v>103.94</v>
      </c>
      <c r="EG40" s="87">
        <f>EG37</f>
        <v>103.36</v>
      </c>
      <c r="EH40" s="87">
        <f t="shared" si="50"/>
        <v>103.85</v>
      </c>
      <c r="EI40" s="87">
        <f t="shared" si="50"/>
        <v>103.77</v>
      </c>
      <c r="EJ40" s="87">
        <f t="shared" si="50"/>
        <v>103.69999999999999</v>
      </c>
      <c r="EK40" s="87">
        <f t="shared" si="50"/>
        <v>103.87</v>
      </c>
      <c r="EL40" s="87">
        <f>EL37</f>
        <v>103.36</v>
      </c>
      <c r="EM40" s="87">
        <f>EM39-EM38</f>
        <v>103.36</v>
      </c>
      <c r="EN40" s="87">
        <f t="shared" si="50"/>
        <v>103.63</v>
      </c>
      <c r="EO40" s="245">
        <f>EO37</f>
        <v>103.36</v>
      </c>
      <c r="EP40" s="87">
        <f t="shared" si="50"/>
        <v>103.94</v>
      </c>
      <c r="EQ40" s="87">
        <f>EQ37</f>
        <v>103.36</v>
      </c>
      <c r="ER40" s="87">
        <f t="shared" si="50"/>
        <v>105.94</v>
      </c>
      <c r="ES40" s="87">
        <f>ES39-ES38</f>
        <v>103.36</v>
      </c>
      <c r="ET40" s="87">
        <f t="shared" si="50"/>
        <v>104.06</v>
      </c>
      <c r="EU40" s="127">
        <f t="shared" si="50"/>
        <v>103.64</v>
      </c>
      <c r="EV40" s="87">
        <f t="shared" si="50"/>
        <v>104.34</v>
      </c>
      <c r="EW40" s="87">
        <f t="shared" si="50"/>
        <v>103.63</v>
      </c>
      <c r="EX40" s="87">
        <f t="shared" si="50"/>
        <v>104.08</v>
      </c>
      <c r="EY40" s="87">
        <f t="shared" si="50"/>
        <v>104.13</v>
      </c>
      <c r="EZ40" s="87">
        <f>EZ37</f>
        <v>103.36</v>
      </c>
      <c r="FA40" s="87">
        <f>FA37</f>
        <v>103.36</v>
      </c>
      <c r="FB40" s="87">
        <f t="shared" si="50"/>
        <v>103.7</v>
      </c>
      <c r="FC40" s="87">
        <f t="shared" si="50"/>
        <v>103.63</v>
      </c>
      <c r="FD40" s="87">
        <f t="shared" si="50"/>
        <v>103.64</v>
      </c>
      <c r="FE40" s="245">
        <f>FE39-FE38</f>
        <v>103.36</v>
      </c>
      <c r="FF40" s="87">
        <f t="shared" si="50"/>
        <v>103.74</v>
      </c>
      <c r="FG40" s="87">
        <f>FG37</f>
        <v>103.36</v>
      </c>
      <c r="FH40" s="87">
        <f>FH37</f>
        <v>103.36</v>
      </c>
      <c r="FI40" s="87">
        <f>FI37</f>
        <v>103.36</v>
      </c>
      <c r="FJ40" s="127">
        <f>FJ37</f>
        <v>103.36</v>
      </c>
      <c r="FK40" s="87">
        <f t="shared" si="50"/>
        <v>104.08</v>
      </c>
      <c r="FL40" s="87">
        <f t="shared" si="50"/>
        <v>103.94</v>
      </c>
      <c r="FM40" s="87">
        <f t="shared" si="50"/>
        <v>103.82</v>
      </c>
      <c r="FN40" s="87">
        <f t="shared" si="50"/>
        <v>104.78</v>
      </c>
      <c r="FO40" s="87">
        <f t="shared" si="50"/>
        <v>103.63</v>
      </c>
      <c r="FP40" s="87">
        <f t="shared" si="50"/>
        <v>104.17</v>
      </c>
      <c r="FQ40" s="87">
        <f t="shared" si="50"/>
        <v>105.71</v>
      </c>
      <c r="FR40" s="87">
        <f t="shared" si="50"/>
        <v>105.91</v>
      </c>
      <c r="FS40" s="87">
        <f>FS37</f>
        <v>103.36</v>
      </c>
      <c r="FT40" s="87">
        <f t="shared" si="50"/>
        <v>103.94</v>
      </c>
      <c r="FU40" s="245">
        <f t="shared" si="50"/>
        <v>104.01</v>
      </c>
      <c r="FV40" s="87">
        <f>FV37</f>
        <v>103.36</v>
      </c>
      <c r="FW40" s="87">
        <f t="shared" si="50"/>
        <v>103.84</v>
      </c>
      <c r="FX40" s="87">
        <f t="shared" si="50"/>
        <v>103.63</v>
      </c>
      <c r="FY40" s="127">
        <f>FY37</f>
        <v>103.36</v>
      </c>
      <c r="FZ40" s="87">
        <f>FZ39-FZ38</f>
        <v>103.36</v>
      </c>
      <c r="GA40" s="87">
        <f t="shared" si="50"/>
        <v>103.97</v>
      </c>
      <c r="GB40" s="87">
        <f>GB37</f>
        <v>103.36</v>
      </c>
      <c r="GC40" s="87">
        <f t="shared" si="50"/>
        <v>103.86</v>
      </c>
      <c r="GD40" s="87">
        <f>GD39-GD38</f>
        <v>103.36</v>
      </c>
      <c r="GE40" s="87">
        <f>GE39-GE38</f>
        <v>103.36</v>
      </c>
      <c r="GF40" s="87">
        <f t="shared" si="50"/>
        <v>103.72</v>
      </c>
      <c r="GG40" s="87">
        <f t="shared" si="50"/>
        <v>103.63</v>
      </c>
      <c r="GH40" s="87">
        <f t="shared" si="50"/>
        <v>103.6</v>
      </c>
      <c r="GI40" s="87">
        <f t="shared" si="50"/>
        <v>103.63</v>
      </c>
      <c r="GJ40" s="87">
        <f t="shared" si="50"/>
        <v>103.92</v>
      </c>
      <c r="GK40" s="245">
        <f>GK37</f>
        <v>103.36</v>
      </c>
      <c r="GL40" s="87">
        <f>GL39-GL38</f>
        <v>103.36</v>
      </c>
      <c r="GM40" s="87">
        <f aca="true" t="shared" si="51" ref="GM40:IV40">GM39</f>
        <v>104.33</v>
      </c>
      <c r="GN40" s="127">
        <f t="shared" si="51"/>
        <v>104.18</v>
      </c>
      <c r="GO40" s="87">
        <f t="shared" si="51"/>
        <v>103.85</v>
      </c>
      <c r="GP40" s="87">
        <f t="shared" si="51"/>
        <v>104.05</v>
      </c>
      <c r="GQ40" s="87">
        <f t="shared" si="51"/>
        <v>104.23</v>
      </c>
      <c r="GR40" s="87">
        <f t="shared" si="51"/>
        <v>104.18</v>
      </c>
      <c r="GS40" s="87">
        <f>GS37</f>
        <v>103.36</v>
      </c>
      <c r="GT40" s="87">
        <f>GT39-GT38</f>
        <v>103.36</v>
      </c>
      <c r="GU40" s="87">
        <f t="shared" si="51"/>
        <v>103.8</v>
      </c>
      <c r="GV40" s="87">
        <f t="shared" si="51"/>
        <v>103.92</v>
      </c>
      <c r="GW40" s="87">
        <f t="shared" si="51"/>
        <v>103.71</v>
      </c>
      <c r="GX40" s="87">
        <f t="shared" si="51"/>
        <v>103.63</v>
      </c>
      <c r="GY40" s="87">
        <f>GY37</f>
        <v>103.36</v>
      </c>
      <c r="GZ40" s="87">
        <f t="shared" si="51"/>
        <v>103.97</v>
      </c>
      <c r="HA40" s="245">
        <f>HA37</f>
        <v>103.36</v>
      </c>
      <c r="HB40" s="87">
        <f t="shared" si="51"/>
        <v>104.81</v>
      </c>
      <c r="HC40" s="127">
        <f>HC39-HC38</f>
        <v>103.36</v>
      </c>
      <c r="HD40" s="87">
        <f>HD37</f>
        <v>103.36</v>
      </c>
      <c r="HE40" s="87">
        <f t="shared" si="51"/>
        <v>103.66</v>
      </c>
      <c r="HF40" s="87">
        <f>HF37</f>
        <v>103.36</v>
      </c>
      <c r="HG40" s="87">
        <f t="shared" si="51"/>
        <v>104.21</v>
      </c>
      <c r="HH40" s="87">
        <f t="shared" si="51"/>
        <v>103.73</v>
      </c>
      <c r="HI40" s="87">
        <f t="shared" si="51"/>
        <v>103.67</v>
      </c>
      <c r="HJ40" s="87">
        <f t="shared" si="51"/>
        <v>104.19</v>
      </c>
      <c r="HK40" s="87">
        <f t="shared" si="51"/>
        <v>103.71</v>
      </c>
      <c r="HL40" s="87">
        <f t="shared" si="51"/>
        <v>104.23</v>
      </c>
      <c r="HM40" s="87">
        <f>HM37</f>
        <v>103.36</v>
      </c>
      <c r="HN40" s="87">
        <f t="shared" si="51"/>
        <v>103.87</v>
      </c>
      <c r="HO40" s="87">
        <f t="shared" si="51"/>
        <v>103.77</v>
      </c>
      <c r="HP40" s="87">
        <f t="shared" si="51"/>
        <v>103.71</v>
      </c>
      <c r="HQ40" s="245">
        <f t="shared" si="51"/>
        <v>103.71</v>
      </c>
      <c r="HR40" s="127">
        <f t="shared" si="51"/>
        <v>103.73</v>
      </c>
      <c r="HS40" s="87">
        <f>HS39-HS38</f>
        <v>103.36</v>
      </c>
      <c r="HT40" s="87">
        <f t="shared" si="51"/>
        <v>103.71</v>
      </c>
      <c r="HU40" s="87">
        <f t="shared" si="51"/>
        <v>104.74</v>
      </c>
      <c r="HV40" s="87">
        <f t="shared" si="51"/>
        <v>104.19</v>
      </c>
      <c r="HW40" s="87">
        <f>HW37</f>
        <v>103.36</v>
      </c>
      <c r="HX40" s="87">
        <f t="shared" si="51"/>
        <v>104.49</v>
      </c>
      <c r="HY40" s="87">
        <f t="shared" si="51"/>
        <v>104.79</v>
      </c>
      <c r="HZ40" s="87">
        <f t="shared" si="51"/>
        <v>104.49</v>
      </c>
      <c r="IA40" s="87">
        <f t="shared" si="51"/>
        <v>104.39</v>
      </c>
      <c r="IB40" s="87">
        <f>IB37</f>
        <v>103.36</v>
      </c>
      <c r="IC40" s="87">
        <f t="shared" si="51"/>
        <v>104.38</v>
      </c>
      <c r="ID40" s="87">
        <f>ID37</f>
        <v>103.36</v>
      </c>
      <c r="IE40" s="87">
        <f t="shared" si="51"/>
        <v>104.07</v>
      </c>
      <c r="IF40" s="87">
        <f>IF37</f>
        <v>103.36</v>
      </c>
      <c r="IG40" s="127">
        <f t="shared" si="51"/>
        <v>103.64</v>
      </c>
      <c r="IH40" s="87">
        <f t="shared" si="51"/>
        <v>104.03</v>
      </c>
      <c r="II40" s="87">
        <f t="shared" si="51"/>
        <v>103.78</v>
      </c>
      <c r="IJ40" s="87">
        <f t="shared" si="51"/>
        <v>103.86</v>
      </c>
      <c r="IK40" s="87">
        <f t="shared" si="51"/>
        <v>103.94</v>
      </c>
      <c r="IL40" s="87">
        <f t="shared" si="51"/>
        <v>103.72</v>
      </c>
      <c r="IM40" s="87">
        <f>IM37</f>
        <v>103.36</v>
      </c>
      <c r="IN40" s="87">
        <f t="shared" si="51"/>
        <v>105.45</v>
      </c>
      <c r="IO40" s="87">
        <f>IO39-IO38</f>
        <v>103.36</v>
      </c>
      <c r="IP40" s="87">
        <f t="shared" si="51"/>
        <v>103.68</v>
      </c>
      <c r="IQ40" s="87">
        <f t="shared" si="51"/>
        <v>103.72</v>
      </c>
      <c r="IR40" s="87">
        <f>IR39-IR38</f>
        <v>103.36</v>
      </c>
      <c r="IS40" s="87">
        <f t="shared" si="51"/>
        <v>103.89</v>
      </c>
      <c r="IT40" s="87">
        <f>IT37</f>
        <v>103.36</v>
      </c>
      <c r="IU40" s="87">
        <f t="shared" si="51"/>
        <v>103.89</v>
      </c>
      <c r="IV40" s="127">
        <f t="shared" si="51"/>
        <v>105.18</v>
      </c>
    </row>
    <row r="41" spans="1:256" ht="26.25">
      <c r="A41" s="188" t="s">
        <v>821</v>
      </c>
      <c r="B41" s="88">
        <v>-2.37</v>
      </c>
      <c r="C41" s="89">
        <v>-2.37</v>
      </c>
      <c r="D41" s="89">
        <v>-2.37</v>
      </c>
      <c r="E41" s="89">
        <v>-2.37</v>
      </c>
      <c r="F41" s="89">
        <v>-2.37</v>
      </c>
      <c r="G41" s="89">
        <v>-2.37</v>
      </c>
      <c r="H41" s="89">
        <v>-2.37</v>
      </c>
      <c r="I41" s="89">
        <v>-2.37</v>
      </c>
      <c r="J41" s="89">
        <v>-2.37</v>
      </c>
      <c r="K41" s="89">
        <v>0</v>
      </c>
      <c r="L41" s="89">
        <v>-2.37</v>
      </c>
      <c r="M41" s="89">
        <v>-2.37</v>
      </c>
      <c r="N41" s="89">
        <v>-2.37</v>
      </c>
      <c r="O41" s="89">
        <v>-2.37</v>
      </c>
      <c r="P41" s="131">
        <v>0</v>
      </c>
      <c r="Q41" s="89">
        <v>-2.37</v>
      </c>
      <c r="R41" s="89">
        <v>-2.37</v>
      </c>
      <c r="S41" s="89">
        <v>-2.37</v>
      </c>
      <c r="T41" s="89">
        <v>-2.37</v>
      </c>
      <c r="U41" s="89">
        <v>-2.37</v>
      </c>
      <c r="V41" s="89">
        <v>-2.37</v>
      </c>
      <c r="W41" s="89">
        <v>-2.37</v>
      </c>
      <c r="X41" s="89">
        <v>-2.37</v>
      </c>
      <c r="Y41" s="89">
        <v>0</v>
      </c>
      <c r="Z41" s="89">
        <v>-2.37</v>
      </c>
      <c r="AA41" s="89">
        <v>-2.37</v>
      </c>
      <c r="AB41" s="89">
        <v>-2.37</v>
      </c>
      <c r="AC41" s="89">
        <v>-2.37</v>
      </c>
      <c r="AD41" s="89">
        <v>-2.37</v>
      </c>
      <c r="AE41" s="131">
        <v>-2.37</v>
      </c>
      <c r="AF41" s="89">
        <v>-2.37</v>
      </c>
      <c r="AG41" s="89">
        <v>-2.37</v>
      </c>
      <c r="AH41" s="89">
        <v>-2.37</v>
      </c>
      <c r="AI41" s="89">
        <v>-2.37</v>
      </c>
      <c r="AJ41" s="89">
        <v>-2.37</v>
      </c>
      <c r="AK41" s="89">
        <v>-2.37</v>
      </c>
      <c r="AL41" s="89">
        <v>-2.37</v>
      </c>
      <c r="AM41" s="89">
        <v>-2.37</v>
      </c>
      <c r="AN41" s="89">
        <v>-2.37</v>
      </c>
      <c r="AO41" s="89">
        <v>-2.37</v>
      </c>
      <c r="AP41" s="89">
        <v>-2.37</v>
      </c>
      <c r="AQ41" s="89">
        <v>-2.37</v>
      </c>
      <c r="AR41" s="89">
        <v>-2.37</v>
      </c>
      <c r="AS41" s="89">
        <v>-2.37</v>
      </c>
      <c r="AT41" s="131">
        <v>-2.37</v>
      </c>
      <c r="AU41" s="89">
        <v>-2.37</v>
      </c>
      <c r="AV41" s="89">
        <v>-2.37</v>
      </c>
      <c r="AW41" s="89">
        <v>-2.37</v>
      </c>
      <c r="AX41" s="89">
        <v>-2.37</v>
      </c>
      <c r="AY41" s="89">
        <v>-2.37</v>
      </c>
      <c r="AZ41" s="89">
        <v>-2.37</v>
      </c>
      <c r="BA41" s="89">
        <v>-2.37</v>
      </c>
      <c r="BB41" s="89">
        <v>-2.37</v>
      </c>
      <c r="BC41" s="89">
        <v>-2.37</v>
      </c>
      <c r="BD41" s="89">
        <v>-2.37</v>
      </c>
      <c r="BE41" s="89">
        <v>-2.37</v>
      </c>
      <c r="BF41" s="89">
        <v>-2.37</v>
      </c>
      <c r="BG41" s="89">
        <v>-2.37</v>
      </c>
      <c r="BH41" s="89">
        <v>-2.37</v>
      </c>
      <c r="BI41" s="89">
        <v>-2.37</v>
      </c>
      <c r="BJ41" s="89">
        <v>-2.37</v>
      </c>
      <c r="BK41" s="89">
        <v>-2.37</v>
      </c>
      <c r="BL41" s="89">
        <v>-2.37</v>
      </c>
      <c r="BM41" s="89">
        <v>-2.37</v>
      </c>
      <c r="BN41" s="89">
        <v>-2.37</v>
      </c>
      <c r="BO41" s="89">
        <v>-2.37</v>
      </c>
      <c r="BP41" s="89">
        <v>-2.37</v>
      </c>
      <c r="BQ41" s="89">
        <v>-2.37</v>
      </c>
      <c r="BR41" s="89">
        <v>-2.37</v>
      </c>
      <c r="BS41" s="89">
        <v>-2.37</v>
      </c>
      <c r="BT41" s="89">
        <v>-2.37</v>
      </c>
      <c r="BU41" s="89">
        <v>-2.37</v>
      </c>
      <c r="BV41" s="89">
        <v>-2.37</v>
      </c>
      <c r="BW41" s="89">
        <v>-2.37</v>
      </c>
      <c r="BX41" s="131">
        <v>-2.37</v>
      </c>
      <c r="BY41" s="89">
        <v>-2.37</v>
      </c>
      <c r="BZ41" s="89">
        <v>-2.37</v>
      </c>
      <c r="CA41" s="89">
        <v>-2.37</v>
      </c>
      <c r="CB41" s="89">
        <v>-2.37</v>
      </c>
      <c r="CC41" s="89">
        <v>-2.37</v>
      </c>
      <c r="CD41" s="89">
        <v>0</v>
      </c>
      <c r="CE41" s="89">
        <v>0</v>
      </c>
      <c r="CF41" s="89">
        <v>-2.37</v>
      </c>
      <c r="CG41" s="89">
        <v>-2.37</v>
      </c>
      <c r="CH41" s="89">
        <v>-2.37</v>
      </c>
      <c r="CI41" s="89">
        <v>-2.37</v>
      </c>
      <c r="CJ41" s="89">
        <v>-2.37</v>
      </c>
      <c r="CK41" s="89">
        <v>-2.37</v>
      </c>
      <c r="CL41" s="89">
        <v>-2.37</v>
      </c>
      <c r="CM41" s="131">
        <v>-2.37</v>
      </c>
      <c r="CN41" s="89">
        <v>-2.37</v>
      </c>
      <c r="CO41" s="89">
        <v>-2.37</v>
      </c>
      <c r="CP41" s="89">
        <v>-2.37</v>
      </c>
      <c r="CQ41" s="89">
        <v>-2.37</v>
      </c>
      <c r="CR41" s="89">
        <v>-2.37</v>
      </c>
      <c r="CS41" s="89">
        <v>-2.37</v>
      </c>
      <c r="CT41" s="89">
        <v>-2.37</v>
      </c>
      <c r="CU41" s="89">
        <v>-2.37</v>
      </c>
      <c r="CV41" s="89">
        <v>-2.37</v>
      </c>
      <c r="CW41" s="89">
        <v>-2.37</v>
      </c>
      <c r="CX41" s="89">
        <v>-2.37</v>
      </c>
      <c r="CY41" s="89">
        <v>-2.37</v>
      </c>
      <c r="CZ41" s="89">
        <v>-2.37</v>
      </c>
      <c r="DA41" s="89">
        <v>-2.37</v>
      </c>
      <c r="DB41" s="131">
        <v>-2.37</v>
      </c>
      <c r="DC41" s="89">
        <v>-2.37</v>
      </c>
      <c r="DD41" s="89">
        <v>-2.37</v>
      </c>
      <c r="DE41" s="89">
        <v>-2.37</v>
      </c>
      <c r="DF41" s="89">
        <v>-2.37</v>
      </c>
      <c r="DG41" s="89">
        <v>-2.37</v>
      </c>
      <c r="DH41" s="89">
        <v>-2.37</v>
      </c>
      <c r="DI41" s="89">
        <v>-2.37</v>
      </c>
      <c r="DJ41" s="89">
        <v>-2.37</v>
      </c>
      <c r="DK41" s="89">
        <v>-2.37</v>
      </c>
      <c r="DL41" s="89">
        <v>-2.37</v>
      </c>
      <c r="DM41" s="89">
        <v>-2.37</v>
      </c>
      <c r="DN41" s="89">
        <v>-2.37</v>
      </c>
      <c r="DO41" s="89">
        <v>-2.37</v>
      </c>
      <c r="DP41" s="89">
        <v>-2.37</v>
      </c>
      <c r="DQ41" s="131">
        <v>-2.37</v>
      </c>
      <c r="DR41" s="89">
        <v>-2.37</v>
      </c>
      <c r="DS41" s="89">
        <v>-2.37</v>
      </c>
      <c r="DT41" s="89">
        <v>-2.37</v>
      </c>
      <c r="DU41" s="89">
        <v>-2.37</v>
      </c>
      <c r="DV41" s="89">
        <v>-2.37</v>
      </c>
      <c r="DW41" s="89">
        <v>-2.37</v>
      </c>
      <c r="DX41" s="89">
        <v>-2.37</v>
      </c>
      <c r="DY41" s="89">
        <v>-2.37</v>
      </c>
      <c r="DZ41" s="89">
        <v>-2.37</v>
      </c>
      <c r="EA41" s="89">
        <v>-2.37</v>
      </c>
      <c r="EB41" s="89">
        <v>-2.37</v>
      </c>
      <c r="EC41" s="89">
        <v>-2.37</v>
      </c>
      <c r="ED41" s="89">
        <v>-2.37</v>
      </c>
      <c r="EE41" s="89">
        <v>-2.37</v>
      </c>
      <c r="EF41" s="131">
        <v>-2.37</v>
      </c>
      <c r="EG41" s="89">
        <v>-2.37</v>
      </c>
      <c r="EH41" s="89">
        <v>-2.37</v>
      </c>
      <c r="EI41" s="89">
        <v>-2.37</v>
      </c>
      <c r="EJ41" s="89"/>
      <c r="EK41" s="89">
        <v>-2.37</v>
      </c>
      <c r="EL41" s="89">
        <v>-2.37</v>
      </c>
      <c r="EM41" s="89">
        <v>-2.37</v>
      </c>
      <c r="EN41" s="89">
        <v>-2.37</v>
      </c>
      <c r="EO41" s="89">
        <v>-2.37</v>
      </c>
      <c r="EP41" s="89">
        <v>-2.37</v>
      </c>
      <c r="EQ41" s="89">
        <v>-2.37</v>
      </c>
      <c r="ER41" s="90">
        <v>-2.37</v>
      </c>
      <c r="ES41" s="90">
        <v>-2.37</v>
      </c>
      <c r="ET41" s="89">
        <v>-2.37</v>
      </c>
      <c r="EU41" s="131">
        <v>-2.37</v>
      </c>
      <c r="EV41" s="89">
        <v>-2.37</v>
      </c>
      <c r="EW41" s="89">
        <v>-2.37</v>
      </c>
      <c r="EX41" s="89">
        <v>-2.37</v>
      </c>
      <c r="EY41" s="89">
        <v>-2.37</v>
      </c>
      <c r="EZ41" s="89">
        <v>-2.37</v>
      </c>
      <c r="FA41" s="89">
        <v>-2.37</v>
      </c>
      <c r="FB41" s="89">
        <v>-2.37</v>
      </c>
      <c r="FC41" s="89">
        <v>-2.37</v>
      </c>
      <c r="FD41" s="89">
        <v>-2.37</v>
      </c>
      <c r="FE41" s="89">
        <v>-2.37</v>
      </c>
      <c r="FF41" s="90">
        <v>-2.37</v>
      </c>
      <c r="FG41" s="89">
        <v>-2.37</v>
      </c>
      <c r="FH41" s="89">
        <v>-2.37</v>
      </c>
      <c r="FI41" s="89">
        <v>-2.37</v>
      </c>
      <c r="FJ41" s="131">
        <v>-2.37</v>
      </c>
      <c r="FK41" s="89">
        <v>-2.37</v>
      </c>
      <c r="FL41" s="89">
        <v>-2.37</v>
      </c>
      <c r="FM41" s="89">
        <v>-2.37</v>
      </c>
      <c r="FN41" s="89">
        <v>-2.37</v>
      </c>
      <c r="FO41" s="89">
        <v>-2.37</v>
      </c>
      <c r="FP41" s="89">
        <v>-2.37</v>
      </c>
      <c r="FQ41" s="89">
        <v>-2.37</v>
      </c>
      <c r="FR41" s="89">
        <v>-2.37</v>
      </c>
      <c r="FS41" s="89">
        <v>-2.37</v>
      </c>
      <c r="FT41" s="89">
        <v>-2.37</v>
      </c>
      <c r="FU41" s="89">
        <v>-2.37</v>
      </c>
      <c r="FV41" s="89">
        <v>-2.37</v>
      </c>
      <c r="FW41" s="89">
        <v>-2.37</v>
      </c>
      <c r="FX41" s="89">
        <v>-2.37</v>
      </c>
      <c r="FY41" s="131">
        <v>-2.37</v>
      </c>
      <c r="FZ41" s="89">
        <v>-2.37</v>
      </c>
      <c r="GA41" s="89">
        <v>-2.37</v>
      </c>
      <c r="GB41" s="89">
        <v>-2.37</v>
      </c>
      <c r="GC41" s="89">
        <v>-2.37</v>
      </c>
      <c r="GD41" s="89">
        <v>-2.37</v>
      </c>
      <c r="GE41" s="89">
        <v>-2.37</v>
      </c>
      <c r="GF41" s="89">
        <v>-2.37</v>
      </c>
      <c r="GG41" s="89">
        <v>-2.37</v>
      </c>
      <c r="GH41" s="89">
        <v>-2.37</v>
      </c>
      <c r="GI41" s="89">
        <v>-2.37</v>
      </c>
      <c r="GJ41" s="89">
        <v>-2.37</v>
      </c>
      <c r="GK41" s="89">
        <v>-2.37</v>
      </c>
      <c r="GL41" s="89">
        <v>-2.37</v>
      </c>
      <c r="GM41" s="89">
        <v>-2.37</v>
      </c>
      <c r="GN41" s="131">
        <v>-2.37</v>
      </c>
      <c r="GO41" s="89">
        <v>-2.37</v>
      </c>
      <c r="GP41" s="89">
        <v>-2.37</v>
      </c>
      <c r="GQ41" s="89">
        <v>-2.37</v>
      </c>
      <c r="GR41" s="89">
        <v>-2.37</v>
      </c>
      <c r="GS41" s="89">
        <v>-2.37</v>
      </c>
      <c r="GT41" s="89">
        <v>-2.37</v>
      </c>
      <c r="GU41" s="89">
        <v>-2.37</v>
      </c>
      <c r="GV41" s="89">
        <v>-2.37</v>
      </c>
      <c r="GW41" s="89">
        <v>-2.37</v>
      </c>
      <c r="GX41" s="89">
        <v>-2.37</v>
      </c>
      <c r="GY41" s="89">
        <v>-2.37</v>
      </c>
      <c r="GZ41" s="89">
        <v>-2.37</v>
      </c>
      <c r="HA41" s="89">
        <v>-2.37</v>
      </c>
      <c r="HB41" s="89">
        <v>-2.37</v>
      </c>
      <c r="HC41" s="131">
        <v>-2.37</v>
      </c>
      <c r="HD41" s="89">
        <v>-2.37</v>
      </c>
      <c r="HE41" s="89">
        <v>-2.37</v>
      </c>
      <c r="HF41" s="89">
        <v>-2.37</v>
      </c>
      <c r="HG41" s="89">
        <v>-2.37</v>
      </c>
      <c r="HH41" s="89">
        <v>-2.37</v>
      </c>
      <c r="HI41" s="89">
        <v>-2.37</v>
      </c>
      <c r="HJ41" s="89">
        <v>-2.37</v>
      </c>
      <c r="HK41" s="89">
        <v>-2.37</v>
      </c>
      <c r="HL41" s="89">
        <v>-2.37</v>
      </c>
      <c r="HM41" s="89">
        <v>-2.37</v>
      </c>
      <c r="HN41" s="89">
        <v>-2.37</v>
      </c>
      <c r="HO41" s="89">
        <v>-2.37</v>
      </c>
      <c r="HP41" s="89">
        <v>-2.37</v>
      </c>
      <c r="HQ41" s="89">
        <v>-2.37</v>
      </c>
      <c r="HR41" s="131">
        <v>-2.37</v>
      </c>
      <c r="HS41" s="89">
        <v>-2.37</v>
      </c>
      <c r="HT41" s="89">
        <v>-2.37</v>
      </c>
      <c r="HU41" s="89">
        <v>-2.37</v>
      </c>
      <c r="HV41" s="89">
        <v>-2.37</v>
      </c>
      <c r="HW41" s="89">
        <v>-2.37</v>
      </c>
      <c r="HX41" s="89">
        <v>-2.37</v>
      </c>
      <c r="HY41" s="89">
        <v>-2.37</v>
      </c>
      <c r="HZ41" s="89">
        <v>-2.37</v>
      </c>
      <c r="IA41" s="89">
        <v>-2.37</v>
      </c>
      <c r="IB41" s="89">
        <v>-2.37</v>
      </c>
      <c r="IC41" s="89">
        <v>-2.37</v>
      </c>
      <c r="ID41" s="89">
        <v>-2.37</v>
      </c>
      <c r="IE41" s="89">
        <v>-2.37</v>
      </c>
      <c r="IF41" s="89">
        <v>-2.37</v>
      </c>
      <c r="IG41" s="131">
        <v>-2.37</v>
      </c>
      <c r="IH41" s="89">
        <v>-2.37</v>
      </c>
      <c r="II41" s="89">
        <v>-2.37</v>
      </c>
      <c r="IJ41" s="89">
        <v>-2.37</v>
      </c>
      <c r="IK41" s="89">
        <v>-2.37</v>
      </c>
      <c r="IL41" s="89">
        <v>-2.37</v>
      </c>
      <c r="IM41" s="89">
        <v>-2.37</v>
      </c>
      <c r="IN41" s="89">
        <v>-2.37</v>
      </c>
      <c r="IO41" s="89">
        <v>-2.37</v>
      </c>
      <c r="IP41" s="89">
        <v>-2.37</v>
      </c>
      <c r="IQ41" s="89">
        <v>-2.37</v>
      </c>
      <c r="IR41" s="89">
        <v>-2.37</v>
      </c>
      <c r="IS41" s="89">
        <v>-2.37</v>
      </c>
      <c r="IT41" s="89">
        <v>-2.37</v>
      </c>
      <c r="IU41" s="89">
        <v>-2.37</v>
      </c>
      <c r="IV41" s="148">
        <v>-2.37</v>
      </c>
    </row>
    <row r="42" spans="1:256" ht="26.25">
      <c r="A42" s="188" t="s">
        <v>822</v>
      </c>
      <c r="B42" s="85">
        <v>0.07</v>
      </c>
      <c r="C42" s="85">
        <v>0.07</v>
      </c>
      <c r="D42" s="85">
        <v>0.05</v>
      </c>
      <c r="E42" s="85">
        <v>0.05</v>
      </c>
      <c r="F42" s="85">
        <v>0.07</v>
      </c>
      <c r="G42" s="85">
        <v>0.05</v>
      </c>
      <c r="H42" s="85">
        <v>0.07</v>
      </c>
      <c r="I42" s="85">
        <v>0.05</v>
      </c>
      <c r="J42" s="85">
        <v>0.07</v>
      </c>
      <c r="K42" s="85">
        <v>0</v>
      </c>
      <c r="L42" s="85">
        <v>0.05</v>
      </c>
      <c r="M42" s="85">
        <v>0.07</v>
      </c>
      <c r="N42" s="85">
        <v>0.05</v>
      </c>
      <c r="O42" s="85">
        <v>0.05</v>
      </c>
      <c r="P42" s="130">
        <v>0</v>
      </c>
      <c r="Q42" s="85">
        <v>0.05</v>
      </c>
      <c r="R42" s="85">
        <v>0.05</v>
      </c>
      <c r="S42" s="85">
        <v>0.07</v>
      </c>
      <c r="T42" s="85">
        <v>0.05</v>
      </c>
      <c r="U42" s="85">
        <v>0.05</v>
      </c>
      <c r="V42" s="85">
        <v>0.05</v>
      </c>
      <c r="W42" s="85">
        <v>0.07</v>
      </c>
      <c r="X42" s="85">
        <v>0.07</v>
      </c>
      <c r="Y42" s="85">
        <v>0</v>
      </c>
      <c r="Z42" s="85">
        <v>0.07</v>
      </c>
      <c r="AA42" s="85">
        <v>0.05</v>
      </c>
      <c r="AB42" s="85">
        <v>0.09000000000000001</v>
      </c>
      <c r="AC42" s="85">
        <v>0.07</v>
      </c>
      <c r="AD42" s="85">
        <v>0.07</v>
      </c>
      <c r="AE42" s="130">
        <v>0.07</v>
      </c>
      <c r="AF42" s="85">
        <v>0.05</v>
      </c>
      <c r="AG42" s="85">
        <v>0.05</v>
      </c>
      <c r="AH42" s="85">
        <v>0.07</v>
      </c>
      <c r="AI42" s="85">
        <v>0.07</v>
      </c>
      <c r="AJ42" s="85">
        <v>0.05</v>
      </c>
      <c r="AK42" s="85">
        <v>0.07</v>
      </c>
      <c r="AL42" s="85">
        <v>0.07</v>
      </c>
      <c r="AM42" s="85">
        <v>0.07</v>
      </c>
      <c r="AN42" s="85">
        <v>0.05</v>
      </c>
      <c r="AO42" s="85">
        <v>0.07</v>
      </c>
      <c r="AP42" s="85">
        <v>0.07</v>
      </c>
      <c r="AQ42" s="85">
        <v>0.05</v>
      </c>
      <c r="AR42" s="85">
        <v>0.16</v>
      </c>
      <c r="AS42" s="85">
        <v>0.07</v>
      </c>
      <c r="AT42" s="130">
        <v>0.05</v>
      </c>
      <c r="AU42" s="85">
        <v>0.05</v>
      </c>
      <c r="AV42" s="85">
        <v>0.05</v>
      </c>
      <c r="AW42" s="85">
        <v>0.05</v>
      </c>
      <c r="AX42" s="85">
        <v>0.05</v>
      </c>
      <c r="AY42" s="85">
        <v>0.05</v>
      </c>
      <c r="AZ42" s="85">
        <v>0.05</v>
      </c>
      <c r="BA42" s="85">
        <v>0.05</v>
      </c>
      <c r="BB42" s="85">
        <v>0.05</v>
      </c>
      <c r="BC42" s="85">
        <v>0.05</v>
      </c>
      <c r="BD42" s="85">
        <v>0.05</v>
      </c>
      <c r="BE42" s="85">
        <v>0.07</v>
      </c>
      <c r="BF42" s="85">
        <v>0.05</v>
      </c>
      <c r="BG42" s="85">
        <v>0.07</v>
      </c>
      <c r="BH42" s="85">
        <v>0.07</v>
      </c>
      <c r="BI42" s="85">
        <v>0.05</v>
      </c>
      <c r="BJ42" s="85">
        <v>0.05</v>
      </c>
      <c r="BK42" s="85">
        <v>0.07</v>
      </c>
      <c r="BL42" s="85">
        <v>0.07</v>
      </c>
      <c r="BM42" s="85">
        <v>0.07</v>
      </c>
      <c r="BN42" s="85">
        <v>0.05</v>
      </c>
      <c r="BO42" s="85">
        <v>0.05</v>
      </c>
      <c r="BP42" s="85">
        <v>0.07</v>
      </c>
      <c r="BQ42" s="85">
        <v>0.07</v>
      </c>
      <c r="BR42" s="85">
        <v>0.07</v>
      </c>
      <c r="BS42" s="85">
        <v>0.05</v>
      </c>
      <c r="BT42" s="85">
        <v>0.05</v>
      </c>
      <c r="BU42" s="85">
        <v>0.05</v>
      </c>
      <c r="BV42" s="85">
        <v>0.05</v>
      </c>
      <c r="BW42" s="85">
        <v>0.05</v>
      </c>
      <c r="BX42" s="130">
        <v>0.07</v>
      </c>
      <c r="BY42" s="85">
        <v>0.05</v>
      </c>
      <c r="BZ42" s="85">
        <v>0.05</v>
      </c>
      <c r="CA42" s="85">
        <v>0.07</v>
      </c>
      <c r="CB42" s="85">
        <v>0.07</v>
      </c>
      <c r="CC42" s="85">
        <v>0.05</v>
      </c>
      <c r="CD42" s="85">
        <v>0</v>
      </c>
      <c r="CE42" s="85">
        <v>0</v>
      </c>
      <c r="CF42" s="85">
        <v>0.07</v>
      </c>
      <c r="CG42" s="48">
        <v>0.05</v>
      </c>
      <c r="CH42" s="48">
        <v>0.05</v>
      </c>
      <c r="CI42" s="48">
        <v>0.05</v>
      </c>
      <c r="CJ42" s="48">
        <v>0.05</v>
      </c>
      <c r="CK42" s="48">
        <v>0.05</v>
      </c>
      <c r="CL42" s="48">
        <v>0.05</v>
      </c>
      <c r="CM42" s="131">
        <v>0.07</v>
      </c>
      <c r="CN42" s="48">
        <v>0.05</v>
      </c>
      <c r="CO42" s="48">
        <v>0.07</v>
      </c>
      <c r="CP42" s="48">
        <v>0.05</v>
      </c>
      <c r="CQ42" s="48">
        <v>0.05</v>
      </c>
      <c r="CR42" s="48">
        <v>0.07</v>
      </c>
      <c r="CS42" s="89">
        <v>0.05</v>
      </c>
      <c r="CT42" s="48">
        <v>0.07</v>
      </c>
      <c r="CU42" s="48">
        <v>0.05</v>
      </c>
      <c r="CV42" s="48">
        <v>0.05</v>
      </c>
      <c r="CW42" s="48">
        <v>0.05</v>
      </c>
      <c r="CX42" s="48">
        <v>0.05</v>
      </c>
      <c r="CY42" s="48">
        <v>0.07</v>
      </c>
      <c r="CZ42" s="48">
        <v>0.07</v>
      </c>
      <c r="DA42" s="48">
        <v>0.07</v>
      </c>
      <c r="DB42" s="131">
        <v>0.07</v>
      </c>
      <c r="DC42" s="48">
        <v>0.05</v>
      </c>
      <c r="DD42" s="48">
        <v>0.05</v>
      </c>
      <c r="DE42" s="48">
        <v>0.07</v>
      </c>
      <c r="DF42" s="48">
        <v>0.05</v>
      </c>
      <c r="DG42" s="48">
        <v>0.05</v>
      </c>
      <c r="DH42" s="48">
        <v>0.05</v>
      </c>
      <c r="DI42" s="89">
        <v>0.05</v>
      </c>
      <c r="DJ42" s="48">
        <v>0.07</v>
      </c>
      <c r="DK42" s="48">
        <v>0.07</v>
      </c>
      <c r="DL42" s="48">
        <v>0.05</v>
      </c>
      <c r="DM42" s="48">
        <v>0.07</v>
      </c>
      <c r="DN42" s="48">
        <v>0.05</v>
      </c>
      <c r="DO42" s="48">
        <v>0.05</v>
      </c>
      <c r="DP42" s="48">
        <v>0.07</v>
      </c>
      <c r="DQ42" s="131">
        <v>0.05</v>
      </c>
      <c r="DR42" s="48">
        <v>0.07</v>
      </c>
      <c r="DS42" s="48">
        <v>0.1</v>
      </c>
      <c r="DT42" s="48">
        <v>0.05</v>
      </c>
      <c r="DU42" s="48">
        <v>0.05</v>
      </c>
      <c r="DV42" s="48">
        <v>0.07</v>
      </c>
      <c r="DW42" s="48">
        <v>0.07</v>
      </c>
      <c r="DX42" s="48">
        <v>0.08</v>
      </c>
      <c r="DY42" s="89">
        <v>0.07</v>
      </c>
      <c r="DZ42" s="48">
        <v>0.07</v>
      </c>
      <c r="EA42" s="48">
        <v>0.1</v>
      </c>
      <c r="EB42" s="48">
        <v>0.07</v>
      </c>
      <c r="EC42" s="48">
        <v>0.05</v>
      </c>
      <c r="ED42" s="48">
        <v>0.07</v>
      </c>
      <c r="EE42" s="48">
        <v>0.05</v>
      </c>
      <c r="EF42" s="131">
        <v>0.05</v>
      </c>
      <c r="EG42" s="48">
        <v>0.07</v>
      </c>
      <c r="EH42" s="48">
        <v>0.07</v>
      </c>
      <c r="EI42" s="48">
        <v>0.07</v>
      </c>
      <c r="EJ42" s="48">
        <v>0</v>
      </c>
      <c r="EK42" s="48">
        <v>0.07</v>
      </c>
      <c r="EL42" s="48">
        <v>0.05</v>
      </c>
      <c r="EM42" s="48">
        <v>0.07</v>
      </c>
      <c r="EN42" s="48">
        <v>0.05</v>
      </c>
      <c r="EO42" s="89">
        <v>0.05</v>
      </c>
      <c r="EP42" s="48">
        <v>0.05</v>
      </c>
      <c r="EQ42" s="48">
        <v>0.07</v>
      </c>
      <c r="ER42" s="82">
        <v>0.05</v>
      </c>
      <c r="ES42" s="82">
        <v>0.07</v>
      </c>
      <c r="ET42" s="48">
        <v>0.07</v>
      </c>
      <c r="EU42" s="131">
        <v>0.05</v>
      </c>
      <c r="EV42" s="48">
        <v>0.05</v>
      </c>
      <c r="EW42" s="48">
        <v>0.05</v>
      </c>
      <c r="EX42" s="48">
        <v>0.07</v>
      </c>
      <c r="EY42" s="48">
        <v>0.05</v>
      </c>
      <c r="EZ42" s="48">
        <v>0.07</v>
      </c>
      <c r="FA42" s="48">
        <v>0.07</v>
      </c>
      <c r="FB42" s="48">
        <v>0.07</v>
      </c>
      <c r="FC42" s="48">
        <v>0.07</v>
      </c>
      <c r="FD42" s="48">
        <v>0.05</v>
      </c>
      <c r="FE42" s="89">
        <v>0.07</v>
      </c>
      <c r="FF42" s="82">
        <v>0.1</v>
      </c>
      <c r="FG42" s="48">
        <v>0.05</v>
      </c>
      <c r="FH42" s="48">
        <v>0.07</v>
      </c>
      <c r="FI42" s="48">
        <v>0.05</v>
      </c>
      <c r="FJ42" s="131">
        <v>0.07</v>
      </c>
      <c r="FK42" s="48">
        <v>0.07</v>
      </c>
      <c r="FL42" s="48">
        <v>0.07</v>
      </c>
      <c r="FM42" s="48">
        <v>0.05</v>
      </c>
      <c r="FN42" s="48">
        <v>0.05</v>
      </c>
      <c r="FO42" s="48">
        <v>0.05</v>
      </c>
      <c r="FP42" s="48">
        <v>0.05</v>
      </c>
      <c r="FQ42" s="48">
        <v>0.07</v>
      </c>
      <c r="FR42" s="48">
        <v>0.05</v>
      </c>
      <c r="FS42" s="48">
        <v>0.05</v>
      </c>
      <c r="FT42" s="48">
        <v>0.07</v>
      </c>
      <c r="FU42" s="89">
        <v>0.07</v>
      </c>
      <c r="FV42" s="48">
        <v>0.05</v>
      </c>
      <c r="FW42" s="48">
        <v>0.07</v>
      </c>
      <c r="FX42" s="48">
        <v>0.07</v>
      </c>
      <c r="FY42" s="131">
        <v>0.07</v>
      </c>
      <c r="FZ42" s="48">
        <v>0.05</v>
      </c>
      <c r="GA42" s="48">
        <v>0.07</v>
      </c>
      <c r="GB42" s="48">
        <v>0.08</v>
      </c>
      <c r="GC42" s="48">
        <v>0.05</v>
      </c>
      <c r="GD42" s="48">
        <v>0.07</v>
      </c>
      <c r="GE42" s="48">
        <v>0.07</v>
      </c>
      <c r="GF42" s="48">
        <v>0.07</v>
      </c>
      <c r="GG42" s="48">
        <v>0.07</v>
      </c>
      <c r="GH42" s="48">
        <v>0.08</v>
      </c>
      <c r="GI42" s="48">
        <v>0.07</v>
      </c>
      <c r="GJ42" s="48">
        <v>0.07</v>
      </c>
      <c r="GK42" s="89">
        <v>0.07</v>
      </c>
      <c r="GL42" s="48">
        <v>0.07</v>
      </c>
      <c r="GM42" s="48">
        <v>0.07</v>
      </c>
      <c r="GN42" s="131">
        <v>0.12</v>
      </c>
      <c r="GO42" s="48">
        <v>0.05</v>
      </c>
      <c r="GP42" s="48">
        <v>0.08</v>
      </c>
      <c r="GQ42" s="48">
        <v>0.07</v>
      </c>
      <c r="GR42" s="48">
        <v>0.07</v>
      </c>
      <c r="GS42" s="48">
        <v>0.07</v>
      </c>
      <c r="GT42" s="48">
        <v>0.07</v>
      </c>
      <c r="GU42" s="48">
        <v>0.07</v>
      </c>
      <c r="GV42" s="48">
        <v>0.05</v>
      </c>
      <c r="GW42" s="48">
        <v>0.1</v>
      </c>
      <c r="GX42" s="48">
        <v>0.07</v>
      </c>
      <c r="GY42" s="48">
        <v>0.07</v>
      </c>
      <c r="GZ42" s="48">
        <v>0.05</v>
      </c>
      <c r="HA42" s="89">
        <v>0.07</v>
      </c>
      <c r="HB42" s="48">
        <v>0.05</v>
      </c>
      <c r="HC42" s="131">
        <v>0.07</v>
      </c>
      <c r="HD42" s="48">
        <v>0.07</v>
      </c>
      <c r="HE42" s="48">
        <v>0.07</v>
      </c>
      <c r="HF42" s="48">
        <v>0.07</v>
      </c>
      <c r="HG42" s="48">
        <v>0.07</v>
      </c>
      <c r="HH42" s="48">
        <v>0.05</v>
      </c>
      <c r="HI42" s="48">
        <v>0.07</v>
      </c>
      <c r="HJ42" s="48">
        <v>0.07</v>
      </c>
      <c r="HK42" s="48">
        <v>0.1</v>
      </c>
      <c r="HL42" s="48">
        <v>0.05</v>
      </c>
      <c r="HM42" s="48">
        <v>0.05</v>
      </c>
      <c r="HN42" s="48">
        <v>0.07</v>
      </c>
      <c r="HO42" s="48">
        <v>0.05</v>
      </c>
      <c r="HP42" s="48">
        <v>0.07</v>
      </c>
      <c r="HQ42" s="89">
        <v>0.07</v>
      </c>
      <c r="HR42" s="131">
        <v>0.1</v>
      </c>
      <c r="HS42" s="48">
        <v>0.05</v>
      </c>
      <c r="HT42" s="48">
        <v>0.07</v>
      </c>
      <c r="HU42" s="48">
        <v>0.07</v>
      </c>
      <c r="HV42" s="48">
        <v>0.07</v>
      </c>
      <c r="HW42" s="48">
        <v>0.05</v>
      </c>
      <c r="HX42" s="48">
        <v>0.07</v>
      </c>
      <c r="HY42" s="48">
        <v>0.07</v>
      </c>
      <c r="HZ42" s="48">
        <v>0.07</v>
      </c>
      <c r="IA42" s="48">
        <v>0.07</v>
      </c>
      <c r="IB42" s="48">
        <v>0.07</v>
      </c>
      <c r="IC42" s="48">
        <v>0.07</v>
      </c>
      <c r="ID42" s="48">
        <v>0.07</v>
      </c>
      <c r="IE42" s="48">
        <v>0.07</v>
      </c>
      <c r="IF42" s="48">
        <v>0.07</v>
      </c>
      <c r="IG42" s="131">
        <v>0.07</v>
      </c>
      <c r="IH42" s="48">
        <v>0.07</v>
      </c>
      <c r="II42" s="48">
        <v>0.07</v>
      </c>
      <c r="IJ42" s="48">
        <v>0.14</v>
      </c>
      <c r="IK42" s="48">
        <v>0.07</v>
      </c>
      <c r="IL42" s="48">
        <v>0.07</v>
      </c>
      <c r="IM42" s="48">
        <v>0.07</v>
      </c>
      <c r="IN42" s="48">
        <v>0.07</v>
      </c>
      <c r="IO42" s="48">
        <v>0.07</v>
      </c>
      <c r="IP42" s="48">
        <v>0.07</v>
      </c>
      <c r="IQ42" s="48">
        <v>0.07</v>
      </c>
      <c r="IR42" s="48">
        <v>0.07</v>
      </c>
      <c r="IS42" s="48">
        <v>0.07</v>
      </c>
      <c r="IT42" s="48">
        <v>0.05</v>
      </c>
      <c r="IU42" s="48">
        <v>0.07</v>
      </c>
      <c r="IV42" s="147">
        <v>0.07</v>
      </c>
    </row>
    <row r="43" spans="1:256" ht="26.25">
      <c r="A43" s="188" t="s">
        <v>830</v>
      </c>
      <c r="B43" s="85">
        <f>B26</f>
        <v>0</v>
      </c>
      <c r="C43" s="85">
        <f aca="true" t="shared" si="52" ref="C43:BN44">C26</f>
        <v>0</v>
      </c>
      <c r="D43" s="85">
        <f t="shared" si="52"/>
        <v>0.05</v>
      </c>
      <c r="E43" s="85">
        <f t="shared" si="52"/>
        <v>0.05</v>
      </c>
      <c r="F43" s="85">
        <f t="shared" si="52"/>
        <v>0.05</v>
      </c>
      <c r="G43" s="85">
        <f t="shared" si="52"/>
        <v>0.05</v>
      </c>
      <c r="H43" s="85">
        <f t="shared" si="52"/>
        <v>0.05</v>
      </c>
      <c r="I43" s="85">
        <f t="shared" si="52"/>
        <v>0.05</v>
      </c>
      <c r="J43" s="85">
        <f t="shared" si="52"/>
        <v>0.05</v>
      </c>
      <c r="K43" s="85">
        <f t="shared" si="52"/>
        <v>0</v>
      </c>
      <c r="L43" s="85">
        <f t="shared" si="52"/>
        <v>0</v>
      </c>
      <c r="M43" s="85">
        <f t="shared" si="52"/>
        <v>0.05</v>
      </c>
      <c r="N43" s="85">
        <f t="shared" si="52"/>
        <v>0.05</v>
      </c>
      <c r="O43" s="85">
        <f t="shared" si="52"/>
        <v>0.05</v>
      </c>
      <c r="P43" s="130">
        <f t="shared" si="52"/>
        <v>0</v>
      </c>
      <c r="Q43" s="85">
        <f t="shared" si="52"/>
        <v>0.05</v>
      </c>
      <c r="R43" s="85">
        <f t="shared" si="52"/>
        <v>0.05</v>
      </c>
      <c r="S43" s="85">
        <f t="shared" si="52"/>
        <v>0.05</v>
      </c>
      <c r="T43" s="85">
        <f t="shared" si="52"/>
        <v>0</v>
      </c>
      <c r="U43" s="85">
        <f t="shared" si="52"/>
        <v>0.05</v>
      </c>
      <c r="V43" s="85">
        <f t="shared" si="52"/>
        <v>0</v>
      </c>
      <c r="W43" s="85">
        <f t="shared" si="52"/>
        <v>0.05</v>
      </c>
      <c r="X43" s="85">
        <f t="shared" si="52"/>
        <v>0</v>
      </c>
      <c r="Y43" s="85">
        <f t="shared" si="52"/>
        <v>0</v>
      </c>
      <c r="Z43" s="85">
        <f t="shared" si="52"/>
        <v>0.05</v>
      </c>
      <c r="AA43" s="85">
        <f t="shared" si="52"/>
        <v>0.05</v>
      </c>
      <c r="AB43" s="85">
        <f t="shared" si="52"/>
        <v>0.05</v>
      </c>
      <c r="AC43" s="85">
        <f t="shared" si="52"/>
        <v>0.05</v>
      </c>
      <c r="AD43" s="85">
        <f t="shared" si="52"/>
        <v>0</v>
      </c>
      <c r="AE43" s="130">
        <f t="shared" si="52"/>
        <v>0.05</v>
      </c>
      <c r="AF43" s="85">
        <f t="shared" si="52"/>
        <v>0.05</v>
      </c>
      <c r="AG43" s="85">
        <f t="shared" si="52"/>
        <v>0.05</v>
      </c>
      <c r="AH43" s="85">
        <f t="shared" si="52"/>
        <v>0.05</v>
      </c>
      <c r="AI43" s="85">
        <f t="shared" si="52"/>
        <v>0.05</v>
      </c>
      <c r="AJ43" s="85">
        <f t="shared" si="52"/>
        <v>0</v>
      </c>
      <c r="AK43" s="85">
        <f t="shared" si="52"/>
        <v>0.05</v>
      </c>
      <c r="AL43" s="85">
        <f t="shared" si="52"/>
        <v>0.05</v>
      </c>
      <c r="AM43" s="85">
        <f t="shared" si="52"/>
        <v>0.05</v>
      </c>
      <c r="AN43" s="85">
        <f t="shared" si="52"/>
        <v>0</v>
      </c>
      <c r="AO43" s="85">
        <f t="shared" si="52"/>
        <v>0.03</v>
      </c>
      <c r="AP43" s="85">
        <f t="shared" si="52"/>
        <v>0.05</v>
      </c>
      <c r="AQ43" s="85">
        <f t="shared" si="52"/>
        <v>0</v>
      </c>
      <c r="AR43" s="85">
        <f t="shared" si="52"/>
        <v>0.05</v>
      </c>
      <c r="AS43" s="85">
        <f t="shared" si="52"/>
        <v>0.05</v>
      </c>
      <c r="AT43" s="130">
        <f t="shared" si="52"/>
        <v>0</v>
      </c>
      <c r="AU43" s="85">
        <f t="shared" si="52"/>
        <v>0.05</v>
      </c>
      <c r="AV43" s="85">
        <f t="shared" si="52"/>
        <v>0</v>
      </c>
      <c r="AW43" s="85">
        <f t="shared" si="52"/>
        <v>0</v>
      </c>
      <c r="AX43" s="85">
        <f t="shared" si="52"/>
        <v>0.05</v>
      </c>
      <c r="AY43" s="85">
        <f t="shared" si="52"/>
        <v>0</v>
      </c>
      <c r="AZ43" s="85">
        <f t="shared" si="52"/>
        <v>0.05</v>
      </c>
      <c r="BA43" s="85">
        <f t="shared" si="52"/>
        <v>0</v>
      </c>
      <c r="BB43" s="85">
        <f t="shared" si="52"/>
        <v>0.05</v>
      </c>
      <c r="BC43" s="85">
        <f t="shared" si="52"/>
        <v>0</v>
      </c>
      <c r="BD43" s="85">
        <f t="shared" si="52"/>
        <v>0.05</v>
      </c>
      <c r="BE43" s="85">
        <f t="shared" si="52"/>
        <v>0.05</v>
      </c>
      <c r="BF43" s="85">
        <f t="shared" si="52"/>
        <v>0.05</v>
      </c>
      <c r="BG43" s="85">
        <f t="shared" si="52"/>
        <v>0.05</v>
      </c>
      <c r="BH43" s="85">
        <f t="shared" si="52"/>
        <v>0.05</v>
      </c>
      <c r="BI43" s="85">
        <f t="shared" si="52"/>
        <v>0.05</v>
      </c>
      <c r="BJ43" s="85">
        <f t="shared" si="52"/>
        <v>0.05</v>
      </c>
      <c r="BK43" s="85">
        <f t="shared" si="52"/>
        <v>0.05</v>
      </c>
      <c r="BL43" s="85">
        <f t="shared" si="52"/>
        <v>0.05</v>
      </c>
      <c r="BM43" s="85">
        <f t="shared" si="52"/>
        <v>0</v>
      </c>
      <c r="BN43" s="85">
        <f t="shared" si="52"/>
        <v>0.05</v>
      </c>
      <c r="BO43" s="85">
        <f aca="true" t="shared" si="53" ref="BO43:DZ44">BO26</f>
        <v>0</v>
      </c>
      <c r="BP43" s="85">
        <f t="shared" si="53"/>
        <v>0.05</v>
      </c>
      <c r="BQ43" s="85">
        <f t="shared" si="53"/>
        <v>0.05</v>
      </c>
      <c r="BR43" s="85">
        <f t="shared" si="53"/>
        <v>0</v>
      </c>
      <c r="BS43" s="85">
        <f t="shared" si="53"/>
        <v>0.05</v>
      </c>
      <c r="BT43" s="85">
        <f t="shared" si="53"/>
        <v>0</v>
      </c>
      <c r="BU43" s="85">
        <f t="shared" si="53"/>
        <v>0.05</v>
      </c>
      <c r="BV43" s="85">
        <f t="shared" si="53"/>
        <v>0</v>
      </c>
      <c r="BW43" s="85">
        <f t="shared" si="53"/>
        <v>0.05</v>
      </c>
      <c r="BX43" s="130">
        <f t="shared" si="53"/>
        <v>0.05</v>
      </c>
      <c r="BY43" s="85">
        <f t="shared" si="53"/>
        <v>0</v>
      </c>
      <c r="BZ43" s="85">
        <f t="shared" si="53"/>
        <v>0.05</v>
      </c>
      <c r="CA43" s="85">
        <f t="shared" si="53"/>
        <v>0.05</v>
      </c>
      <c r="CB43" s="85">
        <f t="shared" si="53"/>
        <v>0.05</v>
      </c>
      <c r="CC43" s="85">
        <f t="shared" si="53"/>
        <v>0</v>
      </c>
      <c r="CD43" s="85">
        <f t="shared" si="53"/>
        <v>0</v>
      </c>
      <c r="CE43" s="85">
        <f t="shared" si="53"/>
        <v>0</v>
      </c>
      <c r="CF43" s="85">
        <f t="shared" si="53"/>
        <v>0</v>
      </c>
      <c r="CG43" s="85">
        <f t="shared" si="53"/>
        <v>0.05</v>
      </c>
      <c r="CH43" s="85">
        <f t="shared" si="53"/>
        <v>0.05</v>
      </c>
      <c r="CI43" s="85">
        <f t="shared" si="53"/>
        <v>0</v>
      </c>
      <c r="CJ43" s="85">
        <f t="shared" si="53"/>
        <v>0.05</v>
      </c>
      <c r="CK43" s="85">
        <f t="shared" si="53"/>
        <v>0.05</v>
      </c>
      <c r="CL43" s="85">
        <f t="shared" si="53"/>
        <v>0.05</v>
      </c>
      <c r="CM43" s="130">
        <f t="shared" si="53"/>
        <v>0.05</v>
      </c>
      <c r="CN43" s="85">
        <f t="shared" si="53"/>
        <v>0.05</v>
      </c>
      <c r="CO43" s="85">
        <f t="shared" si="53"/>
        <v>0.05</v>
      </c>
      <c r="CP43" s="85">
        <f t="shared" si="53"/>
        <v>0.05</v>
      </c>
      <c r="CQ43" s="85">
        <f t="shared" si="53"/>
        <v>0.05</v>
      </c>
      <c r="CR43" s="85">
        <f t="shared" si="53"/>
        <v>0</v>
      </c>
      <c r="CS43" s="85">
        <f t="shared" si="53"/>
        <v>0.05</v>
      </c>
      <c r="CT43" s="85">
        <f t="shared" si="53"/>
        <v>0.05</v>
      </c>
      <c r="CU43" s="85">
        <f t="shared" si="53"/>
        <v>0</v>
      </c>
      <c r="CV43" s="85">
        <f t="shared" si="53"/>
        <v>0.05</v>
      </c>
      <c r="CW43" s="85">
        <f t="shared" si="53"/>
        <v>0.05</v>
      </c>
      <c r="CX43" s="85">
        <f t="shared" si="53"/>
        <v>0.05</v>
      </c>
      <c r="CY43" s="85">
        <f t="shared" si="53"/>
        <v>0</v>
      </c>
      <c r="CZ43" s="85">
        <f t="shared" si="53"/>
        <v>0</v>
      </c>
      <c r="DA43" s="85">
        <f t="shared" si="53"/>
        <v>0.05</v>
      </c>
      <c r="DB43" s="130">
        <f t="shared" si="53"/>
        <v>0.05</v>
      </c>
      <c r="DC43" s="85">
        <f t="shared" si="53"/>
        <v>0</v>
      </c>
      <c r="DD43" s="85">
        <f t="shared" si="53"/>
        <v>0</v>
      </c>
      <c r="DE43" s="85">
        <f t="shared" si="53"/>
        <v>0.05</v>
      </c>
      <c r="DF43" s="85">
        <f t="shared" si="53"/>
        <v>0.05</v>
      </c>
      <c r="DG43" s="85">
        <f t="shared" si="53"/>
        <v>0</v>
      </c>
      <c r="DH43" s="85">
        <f t="shared" si="53"/>
        <v>0.05</v>
      </c>
      <c r="DI43" s="85">
        <f t="shared" si="53"/>
        <v>0.05</v>
      </c>
      <c r="DJ43" s="85">
        <f t="shared" si="53"/>
        <v>0.05</v>
      </c>
      <c r="DK43" s="85">
        <f t="shared" si="53"/>
        <v>0.05</v>
      </c>
      <c r="DL43" s="85">
        <f t="shared" si="53"/>
        <v>0</v>
      </c>
      <c r="DM43" s="85">
        <f t="shared" si="53"/>
        <v>0.05</v>
      </c>
      <c r="DN43" s="85">
        <f t="shared" si="53"/>
        <v>0</v>
      </c>
      <c r="DO43" s="85">
        <f t="shared" si="53"/>
        <v>0.05</v>
      </c>
      <c r="DP43" s="85">
        <f t="shared" si="53"/>
        <v>0</v>
      </c>
      <c r="DQ43" s="130">
        <f t="shared" si="53"/>
        <v>0</v>
      </c>
      <c r="DR43" s="85">
        <f t="shared" si="53"/>
        <v>0</v>
      </c>
      <c r="DS43" s="85">
        <f t="shared" si="53"/>
        <v>0.05</v>
      </c>
      <c r="DT43" s="85">
        <f t="shared" si="53"/>
        <v>0</v>
      </c>
      <c r="DU43" s="85">
        <f t="shared" si="53"/>
        <v>0.05</v>
      </c>
      <c r="DV43" s="85">
        <f t="shared" si="53"/>
        <v>0.05</v>
      </c>
      <c r="DW43" s="85">
        <f t="shared" si="53"/>
        <v>0.05</v>
      </c>
      <c r="DX43" s="85">
        <f t="shared" si="53"/>
        <v>0.05</v>
      </c>
      <c r="DY43" s="85">
        <f t="shared" si="53"/>
        <v>0.05</v>
      </c>
      <c r="DZ43" s="85">
        <f t="shared" si="53"/>
        <v>0.05</v>
      </c>
      <c r="EA43" s="85">
        <f aca="true" t="shared" si="54" ref="EA43:GL44">EA26</f>
        <v>0.05</v>
      </c>
      <c r="EB43" s="85">
        <f t="shared" si="54"/>
        <v>0.05</v>
      </c>
      <c r="EC43" s="85">
        <f t="shared" si="54"/>
        <v>0.05</v>
      </c>
      <c r="ED43" s="85">
        <f t="shared" si="54"/>
        <v>0</v>
      </c>
      <c r="EE43" s="85">
        <f t="shared" si="54"/>
        <v>0</v>
      </c>
      <c r="EF43" s="130">
        <f t="shared" si="54"/>
        <v>0</v>
      </c>
      <c r="EG43" s="85">
        <f t="shared" si="54"/>
        <v>0</v>
      </c>
      <c r="EH43" s="85">
        <f t="shared" si="54"/>
        <v>0</v>
      </c>
      <c r="EI43" s="85">
        <f t="shared" si="54"/>
        <v>0.05</v>
      </c>
      <c r="EJ43" s="85">
        <f t="shared" si="54"/>
        <v>0</v>
      </c>
      <c r="EK43" s="85">
        <f t="shared" si="54"/>
        <v>0.05</v>
      </c>
      <c r="EL43" s="85">
        <f t="shared" si="54"/>
        <v>0</v>
      </c>
      <c r="EM43" s="85">
        <f t="shared" si="54"/>
        <v>0.05</v>
      </c>
      <c r="EN43" s="85">
        <f t="shared" si="54"/>
        <v>0.05</v>
      </c>
      <c r="EO43" s="85">
        <f t="shared" si="54"/>
        <v>0</v>
      </c>
      <c r="EP43" s="85">
        <f t="shared" si="54"/>
        <v>0</v>
      </c>
      <c r="EQ43" s="85">
        <f t="shared" si="54"/>
        <v>0.05</v>
      </c>
      <c r="ER43" s="85">
        <f t="shared" si="54"/>
        <v>0.05</v>
      </c>
      <c r="ES43" s="85">
        <f t="shared" si="54"/>
        <v>0</v>
      </c>
      <c r="ET43" s="85">
        <f t="shared" si="54"/>
        <v>0.05</v>
      </c>
      <c r="EU43" s="130">
        <f t="shared" si="54"/>
        <v>0.05</v>
      </c>
      <c r="EV43" s="85">
        <f t="shared" si="54"/>
        <v>0</v>
      </c>
      <c r="EW43" s="85">
        <f t="shared" si="54"/>
        <v>0.05</v>
      </c>
      <c r="EX43" s="85">
        <f t="shared" si="54"/>
        <v>0.05</v>
      </c>
      <c r="EY43" s="85">
        <f t="shared" si="54"/>
        <v>0</v>
      </c>
      <c r="EZ43" s="85">
        <f t="shared" si="54"/>
        <v>0</v>
      </c>
      <c r="FA43" s="85">
        <f t="shared" si="54"/>
        <v>0.05</v>
      </c>
      <c r="FB43" s="85">
        <f t="shared" si="54"/>
        <v>0</v>
      </c>
      <c r="FC43" s="85">
        <f t="shared" si="54"/>
        <v>0.05</v>
      </c>
      <c r="FD43" s="85">
        <f t="shared" si="54"/>
        <v>0.05</v>
      </c>
      <c r="FE43" s="85">
        <f t="shared" si="54"/>
        <v>0.05</v>
      </c>
      <c r="FF43" s="85">
        <f t="shared" si="54"/>
        <v>-0.15000000000000002</v>
      </c>
      <c r="FG43" s="85">
        <f t="shared" si="54"/>
        <v>0</v>
      </c>
      <c r="FH43" s="85">
        <f t="shared" si="54"/>
        <v>0</v>
      </c>
      <c r="FI43" s="85">
        <f t="shared" si="54"/>
        <v>0.05</v>
      </c>
      <c r="FJ43" s="130">
        <f t="shared" si="54"/>
        <v>0.05</v>
      </c>
      <c r="FK43" s="85">
        <f t="shared" si="54"/>
        <v>0</v>
      </c>
      <c r="FL43" s="85">
        <f t="shared" si="54"/>
        <v>0.05</v>
      </c>
      <c r="FM43" s="85">
        <f t="shared" si="54"/>
        <v>0.05</v>
      </c>
      <c r="FN43" s="85">
        <f t="shared" si="54"/>
        <v>0</v>
      </c>
      <c r="FO43" s="85">
        <f t="shared" si="54"/>
        <v>0</v>
      </c>
      <c r="FP43" s="85">
        <f t="shared" si="54"/>
        <v>0</v>
      </c>
      <c r="FQ43" s="85">
        <f t="shared" si="54"/>
        <v>0.05</v>
      </c>
      <c r="FR43" s="85">
        <f t="shared" si="54"/>
        <v>0.05</v>
      </c>
      <c r="FS43" s="85">
        <f t="shared" si="54"/>
        <v>0.05</v>
      </c>
      <c r="FT43" s="85">
        <f t="shared" si="54"/>
        <v>0</v>
      </c>
      <c r="FU43" s="85">
        <f t="shared" si="54"/>
        <v>0</v>
      </c>
      <c r="FV43" s="85">
        <f t="shared" si="54"/>
        <v>0</v>
      </c>
      <c r="FW43" s="85">
        <f t="shared" si="54"/>
        <v>0.05</v>
      </c>
      <c r="FX43" s="85">
        <f t="shared" si="54"/>
        <v>0.05</v>
      </c>
      <c r="FY43" s="130">
        <f t="shared" si="54"/>
        <v>0.05</v>
      </c>
      <c r="FZ43" s="85">
        <f t="shared" si="54"/>
        <v>0.05</v>
      </c>
      <c r="GA43" s="85">
        <f t="shared" si="54"/>
        <v>0</v>
      </c>
      <c r="GB43" s="85">
        <f t="shared" si="54"/>
        <v>0.05</v>
      </c>
      <c r="GC43" s="85">
        <f t="shared" si="54"/>
        <v>0.05</v>
      </c>
      <c r="GD43" s="85">
        <f t="shared" si="54"/>
        <v>0</v>
      </c>
      <c r="GE43" s="85">
        <f t="shared" si="54"/>
        <v>0.05</v>
      </c>
      <c r="GF43" s="85">
        <f t="shared" si="54"/>
        <v>0.05</v>
      </c>
      <c r="GG43" s="85">
        <f t="shared" si="54"/>
        <v>0</v>
      </c>
      <c r="GH43" s="85">
        <f t="shared" si="54"/>
        <v>0.05</v>
      </c>
      <c r="GI43" s="85">
        <f t="shared" si="54"/>
        <v>0.05</v>
      </c>
      <c r="GJ43" s="85">
        <f t="shared" si="54"/>
        <v>0</v>
      </c>
      <c r="GK43" s="85">
        <f t="shared" si="54"/>
        <v>0.05</v>
      </c>
      <c r="GL43" s="85">
        <f t="shared" si="54"/>
        <v>0.05</v>
      </c>
      <c r="GM43" s="85">
        <f aca="true" t="shared" si="55" ref="GM43:IV44">GM26</f>
        <v>0.05</v>
      </c>
      <c r="GN43" s="130">
        <f t="shared" si="55"/>
        <v>0.05</v>
      </c>
      <c r="GO43" s="85">
        <f t="shared" si="55"/>
        <v>0</v>
      </c>
      <c r="GP43" s="85">
        <f t="shared" si="55"/>
        <v>0.05</v>
      </c>
      <c r="GQ43" s="85">
        <f t="shared" si="55"/>
        <v>0.05</v>
      </c>
      <c r="GR43" s="85">
        <f t="shared" si="55"/>
        <v>0.05</v>
      </c>
      <c r="GS43" s="85">
        <f t="shared" si="55"/>
        <v>0.05</v>
      </c>
      <c r="GT43" s="85">
        <f t="shared" si="55"/>
        <v>0.05</v>
      </c>
      <c r="GU43" s="85">
        <f t="shared" si="55"/>
        <v>0</v>
      </c>
      <c r="GV43" s="85">
        <f t="shared" si="55"/>
        <v>0.05</v>
      </c>
      <c r="GW43" s="85">
        <f t="shared" si="55"/>
        <v>0</v>
      </c>
      <c r="GX43" s="85">
        <f t="shared" si="55"/>
        <v>0</v>
      </c>
      <c r="GY43" s="85">
        <f t="shared" si="55"/>
        <v>0</v>
      </c>
      <c r="GZ43" s="85">
        <f t="shared" si="55"/>
        <v>0.05</v>
      </c>
      <c r="HA43" s="85">
        <f t="shared" si="55"/>
        <v>0.05</v>
      </c>
      <c r="HB43" s="85">
        <f t="shared" si="55"/>
        <v>0.05</v>
      </c>
      <c r="HC43" s="130">
        <f t="shared" si="55"/>
        <v>0.05</v>
      </c>
      <c r="HD43" s="85">
        <f t="shared" si="55"/>
        <v>0.05</v>
      </c>
      <c r="HE43" s="85">
        <f t="shared" si="55"/>
        <v>0.05</v>
      </c>
      <c r="HF43" s="85">
        <f t="shared" si="55"/>
        <v>0.05</v>
      </c>
      <c r="HG43" s="85">
        <f t="shared" si="55"/>
        <v>0</v>
      </c>
      <c r="HH43" s="85">
        <f t="shared" si="55"/>
        <v>0</v>
      </c>
      <c r="HI43" s="85">
        <f t="shared" si="55"/>
        <v>0.05</v>
      </c>
      <c r="HJ43" s="85">
        <f t="shared" si="55"/>
        <v>0.05</v>
      </c>
      <c r="HK43" s="85">
        <f t="shared" si="55"/>
        <v>0</v>
      </c>
      <c r="HL43" s="85">
        <f t="shared" si="55"/>
        <v>0</v>
      </c>
      <c r="HM43" s="85">
        <f t="shared" si="55"/>
        <v>0</v>
      </c>
      <c r="HN43" s="85">
        <f t="shared" si="55"/>
        <v>0</v>
      </c>
      <c r="HO43" s="85">
        <f t="shared" si="55"/>
        <v>0</v>
      </c>
      <c r="HP43" s="85">
        <f t="shared" si="55"/>
        <v>0.05</v>
      </c>
      <c r="HQ43" s="85">
        <f t="shared" si="55"/>
        <v>0.05</v>
      </c>
      <c r="HR43" s="130">
        <f t="shared" si="55"/>
        <v>0.05</v>
      </c>
      <c r="HS43" s="85">
        <f t="shared" si="55"/>
        <v>0.05</v>
      </c>
      <c r="HT43" s="85">
        <f t="shared" si="55"/>
        <v>0</v>
      </c>
      <c r="HU43" s="85">
        <f t="shared" si="55"/>
        <v>0.05</v>
      </c>
      <c r="HV43" s="85">
        <f t="shared" si="55"/>
        <v>0.05</v>
      </c>
      <c r="HW43" s="85">
        <f t="shared" si="55"/>
        <v>0.05</v>
      </c>
      <c r="HX43" s="85">
        <f t="shared" si="55"/>
        <v>0</v>
      </c>
      <c r="HY43" s="85">
        <f t="shared" si="55"/>
        <v>0.05</v>
      </c>
      <c r="HZ43" s="85">
        <f t="shared" si="55"/>
        <v>0.05</v>
      </c>
      <c r="IA43" s="85">
        <f t="shared" si="55"/>
        <v>0</v>
      </c>
      <c r="IB43" s="85">
        <f t="shared" si="55"/>
        <v>0.05</v>
      </c>
      <c r="IC43" s="85">
        <f t="shared" si="55"/>
        <v>0</v>
      </c>
      <c r="ID43" s="85">
        <f t="shared" si="55"/>
        <v>0.05</v>
      </c>
      <c r="IE43" s="85">
        <f t="shared" si="55"/>
        <v>0.05</v>
      </c>
      <c r="IF43" s="85">
        <f t="shared" si="55"/>
        <v>0.05</v>
      </c>
      <c r="IG43" s="130">
        <f t="shared" si="55"/>
        <v>0.05</v>
      </c>
      <c r="IH43" s="85">
        <f t="shared" si="55"/>
        <v>0.05</v>
      </c>
      <c r="II43" s="85">
        <f t="shared" si="55"/>
        <v>0.05</v>
      </c>
      <c r="IJ43" s="85">
        <f t="shared" si="55"/>
        <v>0.05</v>
      </c>
      <c r="IK43" s="85">
        <f t="shared" si="55"/>
        <v>0.05</v>
      </c>
      <c r="IL43" s="85">
        <f t="shared" si="55"/>
        <v>0.05</v>
      </c>
      <c r="IM43" s="85">
        <f t="shared" si="55"/>
        <v>0.05</v>
      </c>
      <c r="IN43" s="85">
        <f t="shared" si="55"/>
        <v>0.05</v>
      </c>
      <c r="IO43" s="85">
        <f t="shared" si="55"/>
        <v>0.05</v>
      </c>
      <c r="IP43" s="85">
        <f t="shared" si="55"/>
        <v>0</v>
      </c>
      <c r="IQ43" s="85">
        <f t="shared" si="55"/>
        <v>0</v>
      </c>
      <c r="IR43" s="85">
        <f t="shared" si="55"/>
        <v>0.1</v>
      </c>
      <c r="IS43" s="85">
        <f t="shared" si="55"/>
        <v>0.05</v>
      </c>
      <c r="IT43" s="85">
        <f t="shared" si="55"/>
        <v>0</v>
      </c>
      <c r="IU43" s="85">
        <f t="shared" si="55"/>
        <v>0</v>
      </c>
      <c r="IV43" s="130">
        <f t="shared" si="55"/>
        <v>0.05</v>
      </c>
    </row>
    <row r="44" spans="1:256" ht="26.25">
      <c r="A44" s="188" t="s">
        <v>1345</v>
      </c>
      <c r="B44" s="85">
        <f>B27</f>
        <v>0</v>
      </c>
      <c r="C44" s="85">
        <f t="shared" si="52"/>
        <v>0</v>
      </c>
      <c r="D44" s="85">
        <f t="shared" si="52"/>
        <v>0</v>
      </c>
      <c r="E44" s="85">
        <f t="shared" si="52"/>
        <v>0</v>
      </c>
      <c r="F44" s="85">
        <f t="shared" si="52"/>
        <v>0</v>
      </c>
      <c r="G44" s="85">
        <f t="shared" si="52"/>
        <v>0</v>
      </c>
      <c r="H44" s="85">
        <f t="shared" si="52"/>
        <v>0</v>
      </c>
      <c r="I44" s="85">
        <f t="shared" si="52"/>
        <v>0</v>
      </c>
      <c r="J44" s="85">
        <f t="shared" si="52"/>
        <v>0.01</v>
      </c>
      <c r="K44" s="85">
        <f t="shared" si="52"/>
        <v>0</v>
      </c>
      <c r="L44" s="85">
        <f t="shared" si="52"/>
        <v>0</v>
      </c>
      <c r="M44" s="85">
        <f t="shared" si="52"/>
        <v>0</v>
      </c>
      <c r="N44" s="85">
        <f t="shared" si="52"/>
        <v>0</v>
      </c>
      <c r="O44" s="85">
        <f t="shared" si="52"/>
        <v>0</v>
      </c>
      <c r="P44" s="130">
        <f t="shared" si="52"/>
        <v>0</v>
      </c>
      <c r="Q44" s="85">
        <f t="shared" si="52"/>
        <v>0</v>
      </c>
      <c r="R44" s="85">
        <f t="shared" si="52"/>
        <v>0.02</v>
      </c>
      <c r="S44" s="85">
        <f t="shared" si="52"/>
        <v>0.02</v>
      </c>
      <c r="T44" s="85">
        <f t="shared" si="52"/>
        <v>0</v>
      </c>
      <c r="U44" s="85">
        <f t="shared" si="52"/>
        <v>0</v>
      </c>
      <c r="V44" s="85">
        <f t="shared" si="52"/>
        <v>0</v>
      </c>
      <c r="W44" s="85">
        <f t="shared" si="52"/>
        <v>0</v>
      </c>
      <c r="X44" s="85">
        <f t="shared" si="52"/>
        <v>0</v>
      </c>
      <c r="Y44" s="85">
        <f t="shared" si="52"/>
        <v>0</v>
      </c>
      <c r="Z44" s="85">
        <f t="shared" si="52"/>
        <v>0</v>
      </c>
      <c r="AA44" s="85">
        <f t="shared" si="52"/>
        <v>0</v>
      </c>
      <c r="AB44" s="85">
        <f t="shared" si="52"/>
        <v>0</v>
      </c>
      <c r="AC44" s="85">
        <f t="shared" si="52"/>
        <v>0</v>
      </c>
      <c r="AD44" s="85">
        <f t="shared" si="52"/>
        <v>0</v>
      </c>
      <c r="AE44" s="130">
        <f t="shared" si="52"/>
        <v>0</v>
      </c>
      <c r="AF44" s="85">
        <f t="shared" si="52"/>
        <v>0</v>
      </c>
      <c r="AG44" s="85">
        <f t="shared" si="52"/>
        <v>0</v>
      </c>
      <c r="AH44" s="85">
        <f t="shared" si="52"/>
        <v>0.01</v>
      </c>
      <c r="AI44" s="85">
        <f t="shared" si="52"/>
        <v>0</v>
      </c>
      <c r="AJ44" s="85">
        <f t="shared" si="52"/>
        <v>0</v>
      </c>
      <c r="AK44" s="85">
        <f t="shared" si="52"/>
        <v>0.02</v>
      </c>
      <c r="AL44" s="85">
        <f t="shared" si="52"/>
        <v>0</v>
      </c>
      <c r="AM44" s="85">
        <f t="shared" si="52"/>
        <v>0</v>
      </c>
      <c r="AN44" s="85">
        <f t="shared" si="52"/>
        <v>0</v>
      </c>
      <c r="AO44" s="85">
        <f t="shared" si="52"/>
        <v>0</v>
      </c>
      <c r="AP44" s="85">
        <f t="shared" si="52"/>
        <v>0</v>
      </c>
      <c r="AQ44" s="85">
        <f t="shared" si="52"/>
        <v>0</v>
      </c>
      <c r="AR44" s="85">
        <f t="shared" si="52"/>
        <v>0</v>
      </c>
      <c r="AS44" s="85">
        <f t="shared" si="52"/>
        <v>0</v>
      </c>
      <c r="AT44" s="130">
        <f t="shared" si="52"/>
        <v>0</v>
      </c>
      <c r="AU44" s="85">
        <f t="shared" si="52"/>
        <v>0</v>
      </c>
      <c r="AV44" s="85">
        <f t="shared" si="52"/>
        <v>0</v>
      </c>
      <c r="AW44" s="85">
        <f t="shared" si="52"/>
        <v>0</v>
      </c>
      <c r="AX44" s="85">
        <f t="shared" si="52"/>
        <v>0</v>
      </c>
      <c r="AY44" s="85">
        <f t="shared" si="52"/>
        <v>0</v>
      </c>
      <c r="AZ44" s="85">
        <f t="shared" si="52"/>
        <v>0</v>
      </c>
      <c r="BA44" s="85">
        <f t="shared" si="52"/>
        <v>0</v>
      </c>
      <c r="BB44" s="85">
        <f t="shared" si="52"/>
        <v>0</v>
      </c>
      <c r="BC44" s="85">
        <f t="shared" si="52"/>
        <v>0</v>
      </c>
      <c r="BD44" s="85">
        <f t="shared" si="52"/>
        <v>0.02</v>
      </c>
      <c r="BE44" s="85">
        <f t="shared" si="52"/>
        <v>0</v>
      </c>
      <c r="BF44" s="85">
        <f t="shared" si="52"/>
        <v>0</v>
      </c>
      <c r="BG44" s="85">
        <f t="shared" si="52"/>
        <v>0</v>
      </c>
      <c r="BH44" s="85">
        <f t="shared" si="52"/>
        <v>0</v>
      </c>
      <c r="BI44" s="85">
        <f t="shared" si="52"/>
        <v>0</v>
      </c>
      <c r="BJ44" s="85">
        <f t="shared" si="52"/>
        <v>0</v>
      </c>
      <c r="BK44" s="85">
        <f t="shared" si="52"/>
        <v>0</v>
      </c>
      <c r="BL44" s="85">
        <f t="shared" si="52"/>
        <v>0</v>
      </c>
      <c r="BM44" s="85">
        <f t="shared" si="52"/>
        <v>0</v>
      </c>
      <c r="BN44" s="85">
        <f t="shared" si="52"/>
        <v>0.03</v>
      </c>
      <c r="BO44" s="85">
        <f t="shared" si="53"/>
        <v>0</v>
      </c>
      <c r="BP44" s="85">
        <f t="shared" si="53"/>
        <v>0</v>
      </c>
      <c r="BQ44" s="85">
        <f t="shared" si="53"/>
        <v>0</v>
      </c>
      <c r="BR44" s="85">
        <f t="shared" si="53"/>
        <v>0</v>
      </c>
      <c r="BS44" s="85">
        <f t="shared" si="53"/>
        <v>0</v>
      </c>
      <c r="BT44" s="85">
        <f t="shared" si="53"/>
        <v>0</v>
      </c>
      <c r="BU44" s="85">
        <f t="shared" si="53"/>
        <v>0</v>
      </c>
      <c r="BV44" s="85">
        <f t="shared" si="53"/>
        <v>0</v>
      </c>
      <c r="BW44" s="85">
        <f t="shared" si="53"/>
        <v>0</v>
      </c>
      <c r="BX44" s="130">
        <f t="shared" si="53"/>
        <v>0</v>
      </c>
      <c r="BY44" s="85">
        <f t="shared" si="53"/>
        <v>0</v>
      </c>
      <c r="BZ44" s="85">
        <f t="shared" si="53"/>
        <v>0</v>
      </c>
      <c r="CA44" s="85">
        <f t="shared" si="53"/>
        <v>0</v>
      </c>
      <c r="CB44" s="85">
        <f t="shared" si="53"/>
        <v>0</v>
      </c>
      <c r="CC44" s="85">
        <f t="shared" si="53"/>
        <v>0</v>
      </c>
      <c r="CD44" s="85">
        <f t="shared" si="53"/>
        <v>0</v>
      </c>
      <c r="CE44" s="85">
        <f t="shared" si="53"/>
        <v>0</v>
      </c>
      <c r="CF44" s="85">
        <f t="shared" si="53"/>
        <v>0</v>
      </c>
      <c r="CG44" s="85">
        <f t="shared" si="53"/>
        <v>0</v>
      </c>
      <c r="CH44" s="85">
        <f t="shared" si="53"/>
        <v>0</v>
      </c>
      <c r="CI44" s="85">
        <f t="shared" si="53"/>
        <v>0</v>
      </c>
      <c r="CJ44" s="85">
        <f t="shared" si="53"/>
        <v>0</v>
      </c>
      <c r="CK44" s="85">
        <f t="shared" si="53"/>
        <v>0</v>
      </c>
      <c r="CL44" s="85">
        <f t="shared" si="53"/>
        <v>0</v>
      </c>
      <c r="CM44" s="130">
        <f t="shared" si="53"/>
        <v>0</v>
      </c>
      <c r="CN44" s="85">
        <f t="shared" si="53"/>
        <v>0.02</v>
      </c>
      <c r="CO44" s="85">
        <f t="shared" si="53"/>
        <v>0</v>
      </c>
      <c r="CP44" s="85">
        <f t="shared" si="53"/>
        <v>0</v>
      </c>
      <c r="CQ44" s="85">
        <f t="shared" si="53"/>
        <v>0</v>
      </c>
      <c r="CR44" s="85">
        <f t="shared" si="53"/>
        <v>0</v>
      </c>
      <c r="CS44" s="85">
        <f t="shared" si="53"/>
        <v>0</v>
      </c>
      <c r="CT44" s="85">
        <f t="shared" si="53"/>
        <v>0</v>
      </c>
      <c r="CU44" s="85">
        <f t="shared" si="53"/>
        <v>0</v>
      </c>
      <c r="CV44" s="85">
        <f t="shared" si="53"/>
        <v>0</v>
      </c>
      <c r="CW44" s="85">
        <f t="shared" si="53"/>
        <v>0</v>
      </c>
      <c r="CX44" s="85">
        <f t="shared" si="53"/>
        <v>0</v>
      </c>
      <c r="CY44" s="85">
        <f t="shared" si="53"/>
        <v>0</v>
      </c>
      <c r="CZ44" s="85">
        <f t="shared" si="53"/>
        <v>0.03</v>
      </c>
      <c r="DA44" s="85">
        <f t="shared" si="53"/>
        <v>0</v>
      </c>
      <c r="DB44" s="130">
        <f t="shared" si="53"/>
        <v>0</v>
      </c>
      <c r="DC44" s="85">
        <f t="shared" si="53"/>
        <v>0</v>
      </c>
      <c r="DD44" s="85">
        <f t="shared" si="53"/>
        <v>0</v>
      </c>
      <c r="DE44" s="85">
        <f t="shared" si="53"/>
        <v>0</v>
      </c>
      <c r="DF44" s="85">
        <f t="shared" si="53"/>
        <v>0.02</v>
      </c>
      <c r="DG44" s="85">
        <f t="shared" si="53"/>
        <v>0</v>
      </c>
      <c r="DH44" s="85">
        <f t="shared" si="53"/>
        <v>0</v>
      </c>
      <c r="DI44" s="85">
        <f t="shared" si="53"/>
        <v>0</v>
      </c>
      <c r="DJ44" s="85">
        <f t="shared" si="53"/>
        <v>0</v>
      </c>
      <c r="DK44" s="85">
        <f t="shared" si="53"/>
        <v>0</v>
      </c>
      <c r="DL44" s="85">
        <f t="shared" si="53"/>
        <v>0.02</v>
      </c>
      <c r="DM44" s="85">
        <f t="shared" si="53"/>
        <v>0.01</v>
      </c>
      <c r="DN44" s="85">
        <f t="shared" si="53"/>
        <v>0</v>
      </c>
      <c r="DO44" s="85">
        <f t="shared" si="53"/>
        <v>0</v>
      </c>
      <c r="DP44" s="85">
        <f t="shared" si="53"/>
        <v>0</v>
      </c>
      <c r="DQ44" s="130">
        <f t="shared" si="53"/>
        <v>0</v>
      </c>
      <c r="DR44" s="85">
        <f t="shared" si="53"/>
        <v>0</v>
      </c>
      <c r="DS44" s="85">
        <f t="shared" si="53"/>
        <v>0</v>
      </c>
      <c r="DT44" s="85">
        <f t="shared" si="53"/>
        <v>0</v>
      </c>
      <c r="DU44" s="85">
        <f t="shared" si="53"/>
        <v>0</v>
      </c>
      <c r="DV44" s="85">
        <f t="shared" si="53"/>
        <v>0</v>
      </c>
      <c r="DW44" s="85">
        <f t="shared" si="53"/>
        <v>0</v>
      </c>
      <c r="DX44" s="85">
        <f t="shared" si="53"/>
        <v>0.04</v>
      </c>
      <c r="DY44" s="85">
        <f t="shared" si="53"/>
        <v>0</v>
      </c>
      <c r="DZ44" s="85">
        <f t="shared" si="53"/>
        <v>0</v>
      </c>
      <c r="EA44" s="85">
        <f t="shared" si="54"/>
        <v>0</v>
      </c>
      <c r="EB44" s="85">
        <f t="shared" si="54"/>
        <v>0</v>
      </c>
      <c r="EC44" s="85">
        <f t="shared" si="54"/>
        <v>0</v>
      </c>
      <c r="ED44" s="85">
        <f t="shared" si="54"/>
        <v>0</v>
      </c>
      <c r="EE44" s="85">
        <f t="shared" si="54"/>
        <v>0</v>
      </c>
      <c r="EF44" s="130">
        <f t="shared" si="54"/>
        <v>0.02</v>
      </c>
      <c r="EG44" s="85">
        <f t="shared" si="54"/>
        <v>0</v>
      </c>
      <c r="EH44" s="85">
        <f t="shared" si="54"/>
        <v>0</v>
      </c>
      <c r="EI44" s="85">
        <f t="shared" si="54"/>
        <v>0</v>
      </c>
      <c r="EJ44" s="85">
        <f t="shared" si="54"/>
        <v>0</v>
      </c>
      <c r="EK44" s="85">
        <f t="shared" si="54"/>
        <v>0</v>
      </c>
      <c r="EL44" s="85">
        <f t="shared" si="54"/>
        <v>0</v>
      </c>
      <c r="EM44" s="85">
        <f t="shared" si="54"/>
        <v>0</v>
      </c>
      <c r="EN44" s="85">
        <f t="shared" si="54"/>
        <v>0</v>
      </c>
      <c r="EO44" s="85">
        <f t="shared" si="54"/>
        <v>0</v>
      </c>
      <c r="EP44" s="85">
        <f t="shared" si="54"/>
        <v>0</v>
      </c>
      <c r="EQ44" s="85">
        <f t="shared" si="54"/>
        <v>0</v>
      </c>
      <c r="ER44" s="85">
        <f t="shared" si="54"/>
        <v>0</v>
      </c>
      <c r="ES44" s="85">
        <f t="shared" si="54"/>
        <v>0</v>
      </c>
      <c r="ET44" s="85">
        <f t="shared" si="54"/>
        <v>0</v>
      </c>
      <c r="EU44" s="130">
        <f t="shared" si="54"/>
        <v>0.02</v>
      </c>
      <c r="EV44" s="85">
        <f t="shared" si="54"/>
        <v>0</v>
      </c>
      <c r="EW44" s="85">
        <f t="shared" si="54"/>
        <v>0</v>
      </c>
      <c r="EX44" s="85">
        <f t="shared" si="54"/>
        <v>0</v>
      </c>
      <c r="EY44" s="85">
        <f t="shared" si="54"/>
        <v>0</v>
      </c>
      <c r="EZ44" s="85">
        <f t="shared" si="54"/>
        <v>0</v>
      </c>
      <c r="FA44" s="85">
        <f t="shared" si="54"/>
        <v>0</v>
      </c>
      <c r="FB44" s="85">
        <f t="shared" si="54"/>
        <v>0</v>
      </c>
      <c r="FC44" s="85">
        <f t="shared" si="54"/>
        <v>0</v>
      </c>
      <c r="FD44" s="85">
        <f t="shared" si="54"/>
        <v>0.02</v>
      </c>
      <c r="FE44" s="85">
        <f t="shared" si="54"/>
        <v>0</v>
      </c>
      <c r="FF44" s="85">
        <f t="shared" si="54"/>
        <v>0</v>
      </c>
      <c r="FG44" s="85">
        <f t="shared" si="54"/>
        <v>0.02</v>
      </c>
      <c r="FH44" s="85">
        <f t="shared" si="54"/>
        <v>0</v>
      </c>
      <c r="FI44" s="85">
        <f t="shared" si="54"/>
        <v>0.02</v>
      </c>
      <c r="FJ44" s="130">
        <f t="shared" si="54"/>
        <v>0</v>
      </c>
      <c r="FK44" s="85">
        <f t="shared" si="54"/>
        <v>0</v>
      </c>
      <c r="FL44" s="85">
        <f t="shared" si="54"/>
        <v>0</v>
      </c>
      <c r="FM44" s="85">
        <f t="shared" si="54"/>
        <v>0</v>
      </c>
      <c r="FN44" s="85">
        <f t="shared" si="54"/>
        <v>0.02</v>
      </c>
      <c r="FO44" s="85">
        <f t="shared" si="54"/>
        <v>0</v>
      </c>
      <c r="FP44" s="85">
        <f t="shared" si="54"/>
        <v>0</v>
      </c>
      <c r="FQ44" s="85">
        <f t="shared" si="54"/>
        <v>0</v>
      </c>
      <c r="FR44" s="85">
        <f t="shared" si="54"/>
        <v>0</v>
      </c>
      <c r="FS44" s="85">
        <f t="shared" si="54"/>
        <v>0</v>
      </c>
      <c r="FT44" s="85">
        <f t="shared" si="54"/>
        <v>0</v>
      </c>
      <c r="FU44" s="85">
        <f t="shared" si="54"/>
        <v>0</v>
      </c>
      <c r="FV44" s="85">
        <f t="shared" si="54"/>
        <v>0.02</v>
      </c>
      <c r="FW44" s="85">
        <f t="shared" si="54"/>
        <v>0</v>
      </c>
      <c r="FX44" s="85">
        <f t="shared" si="54"/>
        <v>0</v>
      </c>
      <c r="FY44" s="130">
        <f t="shared" si="54"/>
        <v>0</v>
      </c>
      <c r="FZ44" s="85">
        <f t="shared" si="54"/>
        <v>0.02</v>
      </c>
      <c r="GA44" s="85">
        <f t="shared" si="54"/>
        <v>0</v>
      </c>
      <c r="GB44" s="85">
        <f t="shared" si="54"/>
        <v>0</v>
      </c>
      <c r="GC44" s="85">
        <f t="shared" si="54"/>
        <v>0</v>
      </c>
      <c r="GD44" s="85">
        <f t="shared" si="54"/>
        <v>0</v>
      </c>
      <c r="GE44" s="85">
        <f t="shared" si="54"/>
        <v>0</v>
      </c>
      <c r="GF44" s="85">
        <f t="shared" si="54"/>
        <v>0</v>
      </c>
      <c r="GG44" s="85">
        <f t="shared" si="54"/>
        <v>0</v>
      </c>
      <c r="GH44" s="85">
        <f t="shared" si="54"/>
        <v>0</v>
      </c>
      <c r="GI44" s="85">
        <f t="shared" si="54"/>
        <v>0</v>
      </c>
      <c r="GJ44" s="85">
        <f t="shared" si="54"/>
        <v>0</v>
      </c>
      <c r="GK44" s="85">
        <f t="shared" si="54"/>
        <v>0</v>
      </c>
      <c r="GL44" s="85">
        <f t="shared" si="54"/>
        <v>0</v>
      </c>
      <c r="GM44" s="85">
        <f t="shared" si="55"/>
        <v>0</v>
      </c>
      <c r="GN44" s="130">
        <f t="shared" si="55"/>
        <v>0.02</v>
      </c>
      <c r="GO44" s="85">
        <f t="shared" si="55"/>
        <v>0.02</v>
      </c>
      <c r="GP44" s="85">
        <f t="shared" si="55"/>
        <v>0</v>
      </c>
      <c r="GQ44" s="85">
        <f t="shared" si="55"/>
        <v>0</v>
      </c>
      <c r="GR44" s="85">
        <f t="shared" si="55"/>
        <v>0</v>
      </c>
      <c r="GS44" s="85">
        <f t="shared" si="55"/>
        <v>0</v>
      </c>
      <c r="GT44" s="85">
        <f t="shared" si="55"/>
        <v>0</v>
      </c>
      <c r="GU44" s="85">
        <f t="shared" si="55"/>
        <v>0.02</v>
      </c>
      <c r="GV44" s="85">
        <f t="shared" si="55"/>
        <v>0.02</v>
      </c>
      <c r="GW44" s="85">
        <f t="shared" si="55"/>
        <v>0</v>
      </c>
      <c r="GX44" s="85">
        <f t="shared" si="55"/>
        <v>0</v>
      </c>
      <c r="GY44" s="85">
        <f t="shared" si="55"/>
        <v>0</v>
      </c>
      <c r="GZ44" s="85">
        <f t="shared" si="55"/>
        <v>0.02</v>
      </c>
      <c r="HA44" s="85">
        <f t="shared" si="55"/>
        <v>0.02</v>
      </c>
      <c r="HB44" s="85">
        <f t="shared" si="55"/>
        <v>0</v>
      </c>
      <c r="HC44" s="130">
        <f t="shared" si="55"/>
        <v>0</v>
      </c>
      <c r="HD44" s="85">
        <f t="shared" si="55"/>
        <v>0</v>
      </c>
      <c r="HE44" s="85">
        <f t="shared" si="55"/>
        <v>0</v>
      </c>
      <c r="HF44" s="85">
        <f t="shared" si="55"/>
        <v>0</v>
      </c>
      <c r="HG44" s="85">
        <f t="shared" si="55"/>
        <v>0</v>
      </c>
      <c r="HH44" s="85">
        <f t="shared" si="55"/>
        <v>0</v>
      </c>
      <c r="HI44" s="85">
        <f t="shared" si="55"/>
        <v>0</v>
      </c>
      <c r="HJ44" s="85">
        <f t="shared" si="55"/>
        <v>0</v>
      </c>
      <c r="HK44" s="85">
        <f t="shared" si="55"/>
        <v>0</v>
      </c>
      <c r="HL44" s="85">
        <f t="shared" si="55"/>
        <v>0</v>
      </c>
      <c r="HM44" s="85">
        <f t="shared" si="55"/>
        <v>0.02</v>
      </c>
      <c r="HN44" s="85">
        <f t="shared" si="55"/>
        <v>0</v>
      </c>
      <c r="HO44" s="85">
        <f t="shared" si="55"/>
        <v>0</v>
      </c>
      <c r="HP44" s="85">
        <f t="shared" si="55"/>
        <v>0</v>
      </c>
      <c r="HQ44" s="85">
        <f t="shared" si="55"/>
        <v>0</v>
      </c>
      <c r="HR44" s="130">
        <f t="shared" si="55"/>
        <v>0</v>
      </c>
      <c r="HS44" s="85">
        <f t="shared" si="55"/>
        <v>0.02</v>
      </c>
      <c r="HT44" s="85">
        <f t="shared" si="55"/>
        <v>0</v>
      </c>
      <c r="HU44" s="85">
        <f t="shared" si="55"/>
        <v>0</v>
      </c>
      <c r="HV44" s="85">
        <f t="shared" si="55"/>
        <v>0</v>
      </c>
      <c r="HW44" s="85">
        <f t="shared" si="55"/>
        <v>0.02</v>
      </c>
      <c r="HX44" s="85">
        <f t="shared" si="55"/>
        <v>0</v>
      </c>
      <c r="HY44" s="85">
        <f t="shared" si="55"/>
        <v>0</v>
      </c>
      <c r="HZ44" s="85">
        <f t="shared" si="55"/>
        <v>0</v>
      </c>
      <c r="IA44" s="85">
        <f t="shared" si="55"/>
        <v>0</v>
      </c>
      <c r="IB44" s="85">
        <f t="shared" si="55"/>
        <v>0</v>
      </c>
      <c r="IC44" s="85">
        <f t="shared" si="55"/>
        <v>0</v>
      </c>
      <c r="ID44" s="85">
        <f t="shared" si="55"/>
        <v>0</v>
      </c>
      <c r="IE44" s="85">
        <f t="shared" si="55"/>
        <v>0</v>
      </c>
      <c r="IF44" s="85">
        <f t="shared" si="55"/>
        <v>0</v>
      </c>
      <c r="IG44" s="130">
        <f t="shared" si="55"/>
        <v>0</v>
      </c>
      <c r="IH44" s="85">
        <f t="shared" si="55"/>
        <v>0</v>
      </c>
      <c r="II44" s="85">
        <f t="shared" si="55"/>
        <v>0</v>
      </c>
      <c r="IJ44" s="85">
        <f t="shared" si="55"/>
        <v>0.02</v>
      </c>
      <c r="IK44" s="85">
        <f t="shared" si="55"/>
        <v>0</v>
      </c>
      <c r="IL44" s="85">
        <f t="shared" si="55"/>
        <v>0</v>
      </c>
      <c r="IM44" s="85">
        <f t="shared" si="55"/>
        <v>0</v>
      </c>
      <c r="IN44" s="85">
        <f t="shared" si="55"/>
        <v>0</v>
      </c>
      <c r="IO44" s="85">
        <f t="shared" si="55"/>
        <v>0</v>
      </c>
      <c r="IP44" s="85">
        <f t="shared" si="55"/>
        <v>0</v>
      </c>
      <c r="IQ44" s="85">
        <f t="shared" si="55"/>
        <v>0</v>
      </c>
      <c r="IR44" s="85">
        <f t="shared" si="55"/>
        <v>0</v>
      </c>
      <c r="IS44" s="85">
        <f t="shared" si="55"/>
        <v>0</v>
      </c>
      <c r="IT44" s="85">
        <f t="shared" si="55"/>
        <v>0</v>
      </c>
      <c r="IU44" s="85">
        <f t="shared" si="55"/>
        <v>0</v>
      </c>
      <c r="IV44" s="130">
        <f t="shared" si="55"/>
        <v>0</v>
      </c>
    </row>
    <row r="45" spans="1:256" ht="26.25">
      <c r="A45" s="187" t="s">
        <v>1713</v>
      </c>
      <c r="B45" s="85">
        <f>ROUND((B42+B44)*10%,3)</f>
        <v>0.007</v>
      </c>
      <c r="C45" s="85">
        <f aca="true" t="shared" si="56" ref="C45:BN45">ROUND((C42+C44)*10%,3)</f>
        <v>0.007</v>
      </c>
      <c r="D45" s="85">
        <f t="shared" si="56"/>
        <v>0.005</v>
      </c>
      <c r="E45" s="85">
        <f t="shared" si="56"/>
        <v>0.005</v>
      </c>
      <c r="F45" s="85">
        <f t="shared" si="56"/>
        <v>0.007</v>
      </c>
      <c r="G45" s="85">
        <f t="shared" si="56"/>
        <v>0.005</v>
      </c>
      <c r="H45" s="85">
        <f t="shared" si="56"/>
        <v>0.007</v>
      </c>
      <c r="I45" s="85">
        <f t="shared" si="56"/>
        <v>0.005</v>
      </c>
      <c r="J45" s="85">
        <f t="shared" si="56"/>
        <v>0.008</v>
      </c>
      <c r="K45" s="85">
        <f t="shared" si="56"/>
        <v>0</v>
      </c>
      <c r="L45" s="85">
        <f t="shared" si="56"/>
        <v>0.005</v>
      </c>
      <c r="M45" s="85">
        <f t="shared" si="56"/>
        <v>0.007</v>
      </c>
      <c r="N45" s="85">
        <f t="shared" si="56"/>
        <v>0.005</v>
      </c>
      <c r="O45" s="85">
        <f t="shared" si="56"/>
        <v>0.005</v>
      </c>
      <c r="P45" s="130">
        <f t="shared" si="56"/>
        <v>0</v>
      </c>
      <c r="Q45" s="85">
        <f t="shared" si="56"/>
        <v>0.005</v>
      </c>
      <c r="R45" s="85">
        <f t="shared" si="56"/>
        <v>0.007</v>
      </c>
      <c r="S45" s="85">
        <f t="shared" si="56"/>
        <v>0.009</v>
      </c>
      <c r="T45" s="85">
        <f t="shared" si="56"/>
        <v>0.005</v>
      </c>
      <c r="U45" s="85">
        <f t="shared" si="56"/>
        <v>0.005</v>
      </c>
      <c r="V45" s="85">
        <f t="shared" si="56"/>
        <v>0.005</v>
      </c>
      <c r="W45" s="85">
        <f t="shared" si="56"/>
        <v>0.007</v>
      </c>
      <c r="X45" s="85">
        <f t="shared" si="56"/>
        <v>0.007</v>
      </c>
      <c r="Y45" s="85">
        <f t="shared" si="56"/>
        <v>0</v>
      </c>
      <c r="Z45" s="85">
        <f t="shared" si="56"/>
        <v>0.007</v>
      </c>
      <c r="AA45" s="85">
        <f t="shared" si="56"/>
        <v>0.005</v>
      </c>
      <c r="AB45" s="85">
        <f t="shared" si="56"/>
        <v>0.009</v>
      </c>
      <c r="AC45" s="85">
        <f t="shared" si="56"/>
        <v>0.007</v>
      </c>
      <c r="AD45" s="85">
        <f t="shared" si="56"/>
        <v>0.007</v>
      </c>
      <c r="AE45" s="130">
        <f t="shared" si="56"/>
        <v>0.007</v>
      </c>
      <c r="AF45" s="85">
        <f t="shared" si="56"/>
        <v>0.005</v>
      </c>
      <c r="AG45" s="85">
        <f t="shared" si="56"/>
        <v>0.005</v>
      </c>
      <c r="AH45" s="85">
        <f t="shared" si="56"/>
        <v>0.008</v>
      </c>
      <c r="AI45" s="85">
        <f t="shared" si="56"/>
        <v>0.007</v>
      </c>
      <c r="AJ45" s="85">
        <f t="shared" si="56"/>
        <v>0.005</v>
      </c>
      <c r="AK45" s="85">
        <f t="shared" si="56"/>
        <v>0.009</v>
      </c>
      <c r="AL45" s="85">
        <f t="shared" si="56"/>
        <v>0.007</v>
      </c>
      <c r="AM45" s="85">
        <f t="shared" si="56"/>
        <v>0.007</v>
      </c>
      <c r="AN45" s="85">
        <f t="shared" si="56"/>
        <v>0.005</v>
      </c>
      <c r="AO45" s="85">
        <f t="shared" si="56"/>
        <v>0.007</v>
      </c>
      <c r="AP45" s="85">
        <f t="shared" si="56"/>
        <v>0.007</v>
      </c>
      <c r="AQ45" s="85">
        <f t="shared" si="56"/>
        <v>0.005</v>
      </c>
      <c r="AR45" s="85">
        <f t="shared" si="56"/>
        <v>0.016</v>
      </c>
      <c r="AS45" s="85">
        <f t="shared" si="56"/>
        <v>0.007</v>
      </c>
      <c r="AT45" s="130">
        <f t="shared" si="56"/>
        <v>0.005</v>
      </c>
      <c r="AU45" s="85">
        <f t="shared" si="56"/>
        <v>0.005</v>
      </c>
      <c r="AV45" s="85">
        <f t="shared" si="56"/>
        <v>0.005</v>
      </c>
      <c r="AW45" s="85">
        <f t="shared" si="56"/>
        <v>0.005</v>
      </c>
      <c r="AX45" s="85">
        <f t="shared" si="56"/>
        <v>0.005</v>
      </c>
      <c r="AY45" s="85">
        <f t="shared" si="56"/>
        <v>0.005</v>
      </c>
      <c r="AZ45" s="85">
        <f t="shared" si="56"/>
        <v>0.005</v>
      </c>
      <c r="BA45" s="85">
        <f t="shared" si="56"/>
        <v>0.005</v>
      </c>
      <c r="BB45" s="85">
        <f t="shared" si="56"/>
        <v>0.005</v>
      </c>
      <c r="BC45" s="85">
        <f t="shared" si="56"/>
        <v>0.005</v>
      </c>
      <c r="BD45" s="85">
        <f t="shared" si="56"/>
        <v>0.007</v>
      </c>
      <c r="BE45" s="85">
        <f t="shared" si="56"/>
        <v>0.007</v>
      </c>
      <c r="BF45" s="85">
        <f t="shared" si="56"/>
        <v>0.005</v>
      </c>
      <c r="BG45" s="85">
        <f t="shared" si="56"/>
        <v>0.007</v>
      </c>
      <c r="BH45" s="85">
        <f t="shared" si="56"/>
        <v>0.007</v>
      </c>
      <c r="BI45" s="85">
        <f t="shared" si="56"/>
        <v>0.005</v>
      </c>
      <c r="BJ45" s="85">
        <f t="shared" si="56"/>
        <v>0.005</v>
      </c>
      <c r="BK45" s="85">
        <f t="shared" si="56"/>
        <v>0.007</v>
      </c>
      <c r="BL45" s="85">
        <f t="shared" si="56"/>
        <v>0.007</v>
      </c>
      <c r="BM45" s="85">
        <f t="shared" si="56"/>
        <v>0.007</v>
      </c>
      <c r="BN45" s="85">
        <f t="shared" si="56"/>
        <v>0.008</v>
      </c>
      <c r="BO45" s="85">
        <f aca="true" t="shared" si="57" ref="BO45:DZ45">ROUND((BO42+BO44)*10%,3)</f>
        <v>0.005</v>
      </c>
      <c r="BP45" s="85">
        <f t="shared" si="57"/>
        <v>0.007</v>
      </c>
      <c r="BQ45" s="85">
        <f t="shared" si="57"/>
        <v>0.007</v>
      </c>
      <c r="BR45" s="85">
        <f t="shared" si="57"/>
        <v>0.007</v>
      </c>
      <c r="BS45" s="85">
        <f t="shared" si="57"/>
        <v>0.005</v>
      </c>
      <c r="BT45" s="85">
        <f t="shared" si="57"/>
        <v>0.005</v>
      </c>
      <c r="BU45" s="85">
        <f t="shared" si="57"/>
        <v>0.005</v>
      </c>
      <c r="BV45" s="85">
        <f t="shared" si="57"/>
        <v>0.005</v>
      </c>
      <c r="BW45" s="85">
        <f t="shared" si="57"/>
        <v>0.005</v>
      </c>
      <c r="BX45" s="130">
        <f t="shared" si="57"/>
        <v>0.007</v>
      </c>
      <c r="BY45" s="85">
        <f t="shared" si="57"/>
        <v>0.005</v>
      </c>
      <c r="BZ45" s="85">
        <f t="shared" si="57"/>
        <v>0.005</v>
      </c>
      <c r="CA45" s="85">
        <f t="shared" si="57"/>
        <v>0.007</v>
      </c>
      <c r="CB45" s="85">
        <f t="shared" si="57"/>
        <v>0.007</v>
      </c>
      <c r="CC45" s="85">
        <f t="shared" si="57"/>
        <v>0.005</v>
      </c>
      <c r="CD45" s="85">
        <f t="shared" si="57"/>
        <v>0</v>
      </c>
      <c r="CE45" s="85">
        <f t="shared" si="57"/>
        <v>0</v>
      </c>
      <c r="CF45" s="85">
        <f t="shared" si="57"/>
        <v>0.007</v>
      </c>
      <c r="CG45" s="85">
        <f t="shared" si="57"/>
        <v>0.005</v>
      </c>
      <c r="CH45" s="85">
        <f t="shared" si="57"/>
        <v>0.005</v>
      </c>
      <c r="CI45" s="85">
        <f t="shared" si="57"/>
        <v>0.005</v>
      </c>
      <c r="CJ45" s="85">
        <f t="shared" si="57"/>
        <v>0.005</v>
      </c>
      <c r="CK45" s="85">
        <f t="shared" si="57"/>
        <v>0.005</v>
      </c>
      <c r="CL45" s="85">
        <f t="shared" si="57"/>
        <v>0.005</v>
      </c>
      <c r="CM45" s="130">
        <f t="shared" si="57"/>
        <v>0.007</v>
      </c>
      <c r="CN45" s="85">
        <f t="shared" si="57"/>
        <v>0.007</v>
      </c>
      <c r="CO45" s="85">
        <f t="shared" si="57"/>
        <v>0.007</v>
      </c>
      <c r="CP45" s="85">
        <f t="shared" si="57"/>
        <v>0.005</v>
      </c>
      <c r="CQ45" s="85">
        <f t="shared" si="57"/>
        <v>0.005</v>
      </c>
      <c r="CR45" s="85">
        <f t="shared" si="57"/>
        <v>0.007</v>
      </c>
      <c r="CS45" s="85">
        <f t="shared" si="57"/>
        <v>0.005</v>
      </c>
      <c r="CT45" s="85">
        <f t="shared" si="57"/>
        <v>0.007</v>
      </c>
      <c r="CU45" s="85">
        <f t="shared" si="57"/>
        <v>0.005</v>
      </c>
      <c r="CV45" s="85">
        <f t="shared" si="57"/>
        <v>0.005</v>
      </c>
      <c r="CW45" s="85">
        <f t="shared" si="57"/>
        <v>0.005</v>
      </c>
      <c r="CX45" s="85">
        <f t="shared" si="57"/>
        <v>0.005</v>
      </c>
      <c r="CY45" s="85">
        <f t="shared" si="57"/>
        <v>0.007</v>
      </c>
      <c r="CZ45" s="85">
        <f t="shared" si="57"/>
        <v>0.01</v>
      </c>
      <c r="DA45" s="85">
        <f t="shared" si="57"/>
        <v>0.007</v>
      </c>
      <c r="DB45" s="130">
        <f t="shared" si="57"/>
        <v>0.007</v>
      </c>
      <c r="DC45" s="85">
        <f t="shared" si="57"/>
        <v>0.005</v>
      </c>
      <c r="DD45" s="85">
        <f t="shared" si="57"/>
        <v>0.005</v>
      </c>
      <c r="DE45" s="85">
        <f t="shared" si="57"/>
        <v>0.007</v>
      </c>
      <c r="DF45" s="85">
        <f t="shared" si="57"/>
        <v>0.007</v>
      </c>
      <c r="DG45" s="85">
        <f t="shared" si="57"/>
        <v>0.005</v>
      </c>
      <c r="DH45" s="85">
        <f t="shared" si="57"/>
        <v>0.005</v>
      </c>
      <c r="DI45" s="85">
        <f t="shared" si="57"/>
        <v>0.005</v>
      </c>
      <c r="DJ45" s="85">
        <f t="shared" si="57"/>
        <v>0.007</v>
      </c>
      <c r="DK45" s="85">
        <f t="shared" si="57"/>
        <v>0.007</v>
      </c>
      <c r="DL45" s="85">
        <f t="shared" si="57"/>
        <v>0.007</v>
      </c>
      <c r="DM45" s="85">
        <f t="shared" si="57"/>
        <v>0.008</v>
      </c>
      <c r="DN45" s="85">
        <f t="shared" si="57"/>
        <v>0.005</v>
      </c>
      <c r="DO45" s="85">
        <f t="shared" si="57"/>
        <v>0.005</v>
      </c>
      <c r="DP45" s="85">
        <f t="shared" si="57"/>
        <v>0.007</v>
      </c>
      <c r="DQ45" s="130">
        <f t="shared" si="57"/>
        <v>0.005</v>
      </c>
      <c r="DR45" s="85">
        <f t="shared" si="57"/>
        <v>0.007</v>
      </c>
      <c r="DS45" s="85">
        <f t="shared" si="57"/>
        <v>0.01</v>
      </c>
      <c r="DT45" s="85">
        <f t="shared" si="57"/>
        <v>0.005</v>
      </c>
      <c r="DU45" s="85">
        <f t="shared" si="57"/>
        <v>0.005</v>
      </c>
      <c r="DV45" s="85">
        <f t="shared" si="57"/>
        <v>0.007</v>
      </c>
      <c r="DW45" s="85">
        <f t="shared" si="57"/>
        <v>0.007</v>
      </c>
      <c r="DX45" s="85">
        <f t="shared" si="57"/>
        <v>0.012</v>
      </c>
      <c r="DY45" s="85">
        <f t="shared" si="57"/>
        <v>0.007</v>
      </c>
      <c r="DZ45" s="85">
        <f t="shared" si="57"/>
        <v>0.007</v>
      </c>
      <c r="EA45" s="85">
        <f aca="true" t="shared" si="58" ref="EA45:GL45">ROUND((EA42+EA44)*10%,3)</f>
        <v>0.01</v>
      </c>
      <c r="EB45" s="85">
        <f t="shared" si="58"/>
        <v>0.007</v>
      </c>
      <c r="EC45" s="85">
        <f t="shared" si="58"/>
        <v>0.005</v>
      </c>
      <c r="ED45" s="85">
        <f t="shared" si="58"/>
        <v>0.007</v>
      </c>
      <c r="EE45" s="85">
        <f t="shared" si="58"/>
        <v>0.005</v>
      </c>
      <c r="EF45" s="130">
        <f t="shared" si="58"/>
        <v>0.007</v>
      </c>
      <c r="EG45" s="85">
        <f t="shared" si="58"/>
        <v>0.007</v>
      </c>
      <c r="EH45" s="85">
        <f t="shared" si="58"/>
        <v>0.007</v>
      </c>
      <c r="EI45" s="85">
        <f t="shared" si="58"/>
        <v>0.007</v>
      </c>
      <c r="EJ45" s="85">
        <f t="shared" si="58"/>
        <v>0</v>
      </c>
      <c r="EK45" s="85">
        <f t="shared" si="58"/>
        <v>0.007</v>
      </c>
      <c r="EL45" s="85">
        <f t="shared" si="58"/>
        <v>0.005</v>
      </c>
      <c r="EM45" s="85">
        <f t="shared" si="58"/>
        <v>0.007</v>
      </c>
      <c r="EN45" s="85">
        <f t="shared" si="58"/>
        <v>0.005</v>
      </c>
      <c r="EO45" s="85">
        <f t="shared" si="58"/>
        <v>0.005</v>
      </c>
      <c r="EP45" s="85">
        <f t="shared" si="58"/>
        <v>0.005</v>
      </c>
      <c r="EQ45" s="85">
        <f t="shared" si="58"/>
        <v>0.007</v>
      </c>
      <c r="ER45" s="85">
        <f t="shared" si="58"/>
        <v>0.005</v>
      </c>
      <c r="ES45" s="85">
        <f t="shared" si="58"/>
        <v>0.007</v>
      </c>
      <c r="ET45" s="85">
        <f t="shared" si="58"/>
        <v>0.007</v>
      </c>
      <c r="EU45" s="130">
        <f t="shared" si="58"/>
        <v>0.007</v>
      </c>
      <c r="EV45" s="85">
        <f t="shared" si="58"/>
        <v>0.005</v>
      </c>
      <c r="EW45" s="85">
        <f t="shared" si="58"/>
        <v>0.005</v>
      </c>
      <c r="EX45" s="85">
        <f t="shared" si="58"/>
        <v>0.007</v>
      </c>
      <c r="EY45" s="85">
        <f t="shared" si="58"/>
        <v>0.005</v>
      </c>
      <c r="EZ45" s="85">
        <f t="shared" si="58"/>
        <v>0.007</v>
      </c>
      <c r="FA45" s="85">
        <f t="shared" si="58"/>
        <v>0.007</v>
      </c>
      <c r="FB45" s="85">
        <f t="shared" si="58"/>
        <v>0.007</v>
      </c>
      <c r="FC45" s="85">
        <f t="shared" si="58"/>
        <v>0.007</v>
      </c>
      <c r="FD45" s="85">
        <f t="shared" si="58"/>
        <v>0.007</v>
      </c>
      <c r="FE45" s="85">
        <f t="shared" si="58"/>
        <v>0.007</v>
      </c>
      <c r="FF45" s="85">
        <f t="shared" si="58"/>
        <v>0.01</v>
      </c>
      <c r="FG45" s="85">
        <f t="shared" si="58"/>
        <v>0.007</v>
      </c>
      <c r="FH45" s="85">
        <f t="shared" si="58"/>
        <v>0.007</v>
      </c>
      <c r="FI45" s="85">
        <f t="shared" si="58"/>
        <v>0.007</v>
      </c>
      <c r="FJ45" s="130">
        <f t="shared" si="58"/>
        <v>0.007</v>
      </c>
      <c r="FK45" s="85">
        <f t="shared" si="58"/>
        <v>0.007</v>
      </c>
      <c r="FL45" s="85">
        <f t="shared" si="58"/>
        <v>0.007</v>
      </c>
      <c r="FM45" s="85">
        <f t="shared" si="58"/>
        <v>0.005</v>
      </c>
      <c r="FN45" s="85">
        <f t="shared" si="58"/>
        <v>0.007</v>
      </c>
      <c r="FO45" s="85">
        <f t="shared" si="58"/>
        <v>0.005</v>
      </c>
      <c r="FP45" s="85">
        <f t="shared" si="58"/>
        <v>0.005</v>
      </c>
      <c r="FQ45" s="85">
        <f t="shared" si="58"/>
        <v>0.007</v>
      </c>
      <c r="FR45" s="85">
        <f t="shared" si="58"/>
        <v>0.005</v>
      </c>
      <c r="FS45" s="85">
        <f t="shared" si="58"/>
        <v>0.005</v>
      </c>
      <c r="FT45" s="85">
        <f t="shared" si="58"/>
        <v>0.007</v>
      </c>
      <c r="FU45" s="85">
        <f t="shared" si="58"/>
        <v>0.007</v>
      </c>
      <c r="FV45" s="85">
        <f t="shared" si="58"/>
        <v>0.007</v>
      </c>
      <c r="FW45" s="85">
        <f t="shared" si="58"/>
        <v>0.007</v>
      </c>
      <c r="FX45" s="85">
        <f t="shared" si="58"/>
        <v>0.007</v>
      </c>
      <c r="FY45" s="130">
        <f t="shared" si="58"/>
        <v>0.007</v>
      </c>
      <c r="FZ45" s="85">
        <f t="shared" si="58"/>
        <v>0.007</v>
      </c>
      <c r="GA45" s="85">
        <f t="shared" si="58"/>
        <v>0.007</v>
      </c>
      <c r="GB45" s="85">
        <f t="shared" si="58"/>
        <v>0.008</v>
      </c>
      <c r="GC45" s="85">
        <f t="shared" si="58"/>
        <v>0.005</v>
      </c>
      <c r="GD45" s="85">
        <f t="shared" si="58"/>
        <v>0.007</v>
      </c>
      <c r="GE45" s="85">
        <f t="shared" si="58"/>
        <v>0.007</v>
      </c>
      <c r="GF45" s="85">
        <f t="shared" si="58"/>
        <v>0.007</v>
      </c>
      <c r="GG45" s="85">
        <f t="shared" si="58"/>
        <v>0.007</v>
      </c>
      <c r="GH45" s="85">
        <f t="shared" si="58"/>
        <v>0.008</v>
      </c>
      <c r="GI45" s="85">
        <f t="shared" si="58"/>
        <v>0.007</v>
      </c>
      <c r="GJ45" s="85">
        <f t="shared" si="58"/>
        <v>0.007</v>
      </c>
      <c r="GK45" s="85">
        <f t="shared" si="58"/>
        <v>0.007</v>
      </c>
      <c r="GL45" s="85">
        <f t="shared" si="58"/>
        <v>0.007</v>
      </c>
      <c r="GM45" s="85">
        <f aca="true" t="shared" si="59" ref="GM45:IV45">ROUND((GM42+GM44)*10%,3)</f>
        <v>0.007</v>
      </c>
      <c r="GN45" s="130">
        <f t="shared" si="59"/>
        <v>0.014</v>
      </c>
      <c r="GO45" s="85">
        <f t="shared" si="59"/>
        <v>0.007</v>
      </c>
      <c r="GP45" s="85">
        <f t="shared" si="59"/>
        <v>0.008</v>
      </c>
      <c r="GQ45" s="85">
        <f t="shared" si="59"/>
        <v>0.007</v>
      </c>
      <c r="GR45" s="85">
        <f t="shared" si="59"/>
        <v>0.007</v>
      </c>
      <c r="GS45" s="85">
        <f t="shared" si="59"/>
        <v>0.007</v>
      </c>
      <c r="GT45" s="85">
        <f t="shared" si="59"/>
        <v>0.007</v>
      </c>
      <c r="GU45" s="85">
        <f t="shared" si="59"/>
        <v>0.009</v>
      </c>
      <c r="GV45" s="85">
        <f t="shared" si="59"/>
        <v>0.007</v>
      </c>
      <c r="GW45" s="85">
        <f t="shared" si="59"/>
        <v>0.01</v>
      </c>
      <c r="GX45" s="85">
        <f t="shared" si="59"/>
        <v>0.007</v>
      </c>
      <c r="GY45" s="85">
        <f t="shared" si="59"/>
        <v>0.007</v>
      </c>
      <c r="GZ45" s="85">
        <f t="shared" si="59"/>
        <v>0.007</v>
      </c>
      <c r="HA45" s="85">
        <f t="shared" si="59"/>
        <v>0.009</v>
      </c>
      <c r="HB45" s="85">
        <f t="shared" si="59"/>
        <v>0.005</v>
      </c>
      <c r="HC45" s="130">
        <f t="shared" si="59"/>
        <v>0.007</v>
      </c>
      <c r="HD45" s="85">
        <f t="shared" si="59"/>
        <v>0.007</v>
      </c>
      <c r="HE45" s="85">
        <f t="shared" si="59"/>
        <v>0.007</v>
      </c>
      <c r="HF45" s="85">
        <f t="shared" si="59"/>
        <v>0.007</v>
      </c>
      <c r="HG45" s="85">
        <f t="shared" si="59"/>
        <v>0.007</v>
      </c>
      <c r="HH45" s="85">
        <f t="shared" si="59"/>
        <v>0.005</v>
      </c>
      <c r="HI45" s="85">
        <f t="shared" si="59"/>
        <v>0.007</v>
      </c>
      <c r="HJ45" s="85">
        <f t="shared" si="59"/>
        <v>0.007</v>
      </c>
      <c r="HK45" s="85">
        <f t="shared" si="59"/>
        <v>0.01</v>
      </c>
      <c r="HL45" s="85">
        <f t="shared" si="59"/>
        <v>0.005</v>
      </c>
      <c r="HM45" s="85">
        <f t="shared" si="59"/>
        <v>0.007</v>
      </c>
      <c r="HN45" s="85">
        <f t="shared" si="59"/>
        <v>0.007</v>
      </c>
      <c r="HO45" s="85">
        <f t="shared" si="59"/>
        <v>0.005</v>
      </c>
      <c r="HP45" s="85">
        <f t="shared" si="59"/>
        <v>0.007</v>
      </c>
      <c r="HQ45" s="85">
        <f t="shared" si="59"/>
        <v>0.007</v>
      </c>
      <c r="HR45" s="130">
        <f t="shared" si="59"/>
        <v>0.01</v>
      </c>
      <c r="HS45" s="85">
        <f t="shared" si="59"/>
        <v>0.007</v>
      </c>
      <c r="HT45" s="85">
        <f t="shared" si="59"/>
        <v>0.007</v>
      </c>
      <c r="HU45" s="85">
        <f t="shared" si="59"/>
        <v>0.007</v>
      </c>
      <c r="HV45" s="85">
        <f t="shared" si="59"/>
        <v>0.007</v>
      </c>
      <c r="HW45" s="85">
        <f t="shared" si="59"/>
        <v>0.007</v>
      </c>
      <c r="HX45" s="85">
        <f t="shared" si="59"/>
        <v>0.007</v>
      </c>
      <c r="HY45" s="85">
        <f t="shared" si="59"/>
        <v>0.007</v>
      </c>
      <c r="HZ45" s="85">
        <f t="shared" si="59"/>
        <v>0.007</v>
      </c>
      <c r="IA45" s="85">
        <f t="shared" si="59"/>
        <v>0.007</v>
      </c>
      <c r="IB45" s="85">
        <f t="shared" si="59"/>
        <v>0.007</v>
      </c>
      <c r="IC45" s="85">
        <f t="shared" si="59"/>
        <v>0.007</v>
      </c>
      <c r="ID45" s="85">
        <f t="shared" si="59"/>
        <v>0.007</v>
      </c>
      <c r="IE45" s="85">
        <f t="shared" si="59"/>
        <v>0.007</v>
      </c>
      <c r="IF45" s="85">
        <f t="shared" si="59"/>
        <v>0.007</v>
      </c>
      <c r="IG45" s="130">
        <f t="shared" si="59"/>
        <v>0.007</v>
      </c>
      <c r="IH45" s="85">
        <f t="shared" si="59"/>
        <v>0.007</v>
      </c>
      <c r="II45" s="85">
        <f t="shared" si="59"/>
        <v>0.007</v>
      </c>
      <c r="IJ45" s="85">
        <f t="shared" si="59"/>
        <v>0.016</v>
      </c>
      <c r="IK45" s="85">
        <f t="shared" si="59"/>
        <v>0.007</v>
      </c>
      <c r="IL45" s="85">
        <f t="shared" si="59"/>
        <v>0.007</v>
      </c>
      <c r="IM45" s="85">
        <f t="shared" si="59"/>
        <v>0.007</v>
      </c>
      <c r="IN45" s="85">
        <f t="shared" si="59"/>
        <v>0.007</v>
      </c>
      <c r="IO45" s="85">
        <f t="shared" si="59"/>
        <v>0.007</v>
      </c>
      <c r="IP45" s="85">
        <f t="shared" si="59"/>
        <v>0.007</v>
      </c>
      <c r="IQ45" s="85">
        <f t="shared" si="59"/>
        <v>0.007</v>
      </c>
      <c r="IR45" s="85">
        <f t="shared" si="59"/>
        <v>0.007</v>
      </c>
      <c r="IS45" s="85">
        <f t="shared" si="59"/>
        <v>0.007</v>
      </c>
      <c r="IT45" s="85">
        <f t="shared" si="59"/>
        <v>0.005</v>
      </c>
      <c r="IU45" s="85">
        <f t="shared" si="59"/>
        <v>0.007</v>
      </c>
      <c r="IV45" s="130">
        <f t="shared" si="59"/>
        <v>0.007</v>
      </c>
    </row>
    <row r="46" spans="1:256" ht="52.5">
      <c r="A46" s="243" t="s">
        <v>1714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130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130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130">
        <v>0</v>
      </c>
      <c r="AU46" s="85">
        <v>0</v>
      </c>
      <c r="AV46" s="85">
        <v>0</v>
      </c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0</v>
      </c>
      <c r="BD46" s="85">
        <v>0</v>
      </c>
      <c r="BE46" s="85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85">
        <v>0</v>
      </c>
      <c r="BS46" s="85">
        <v>0</v>
      </c>
      <c r="BT46" s="85">
        <v>0</v>
      </c>
      <c r="BU46" s="85">
        <v>0</v>
      </c>
      <c r="BV46" s="85">
        <v>0</v>
      </c>
      <c r="BW46" s="85">
        <v>0</v>
      </c>
      <c r="BX46" s="130">
        <v>0</v>
      </c>
      <c r="BY46" s="85">
        <v>0</v>
      </c>
      <c r="BZ46" s="85">
        <v>0</v>
      </c>
      <c r="CA46" s="85">
        <v>0</v>
      </c>
      <c r="CB46" s="85">
        <v>0</v>
      </c>
      <c r="CC46" s="85">
        <v>0</v>
      </c>
      <c r="CD46" s="85">
        <v>0</v>
      </c>
      <c r="CE46" s="85">
        <v>0</v>
      </c>
      <c r="CF46" s="85">
        <v>0</v>
      </c>
      <c r="CG46" s="85">
        <v>0</v>
      </c>
      <c r="CH46" s="85">
        <v>0</v>
      </c>
      <c r="CI46" s="85">
        <v>0</v>
      </c>
      <c r="CJ46" s="85">
        <v>0</v>
      </c>
      <c r="CK46" s="85">
        <v>0</v>
      </c>
      <c r="CL46" s="85">
        <v>0</v>
      </c>
      <c r="CM46" s="130">
        <v>0</v>
      </c>
      <c r="CN46" s="85">
        <v>0</v>
      </c>
      <c r="CO46" s="85">
        <v>0</v>
      </c>
      <c r="CP46" s="85">
        <v>0</v>
      </c>
      <c r="CQ46" s="85">
        <v>0</v>
      </c>
      <c r="CR46" s="85">
        <v>0</v>
      </c>
      <c r="CS46" s="85">
        <v>0</v>
      </c>
      <c r="CT46" s="85">
        <v>0</v>
      </c>
      <c r="CU46" s="85">
        <v>0</v>
      </c>
      <c r="CV46" s="85">
        <v>0</v>
      </c>
      <c r="CW46" s="85">
        <v>0</v>
      </c>
      <c r="CX46" s="85">
        <v>0</v>
      </c>
      <c r="CY46" s="85">
        <v>0</v>
      </c>
      <c r="CZ46" s="85">
        <v>0</v>
      </c>
      <c r="DA46" s="85">
        <v>0</v>
      </c>
      <c r="DB46" s="130">
        <v>0</v>
      </c>
      <c r="DC46" s="85">
        <v>0</v>
      </c>
      <c r="DD46" s="85">
        <v>0</v>
      </c>
      <c r="DE46" s="85">
        <v>0</v>
      </c>
      <c r="DF46" s="85">
        <v>0</v>
      </c>
      <c r="DG46" s="85">
        <v>0</v>
      </c>
      <c r="DH46" s="85">
        <v>0</v>
      </c>
      <c r="DI46" s="85">
        <v>0</v>
      </c>
      <c r="DJ46" s="85">
        <v>0</v>
      </c>
      <c r="DK46" s="85">
        <v>0</v>
      </c>
      <c r="DL46" s="85">
        <v>0</v>
      </c>
      <c r="DM46" s="85">
        <v>0</v>
      </c>
      <c r="DN46" s="85">
        <v>0</v>
      </c>
      <c r="DO46" s="85">
        <v>0</v>
      </c>
      <c r="DP46" s="85">
        <v>0</v>
      </c>
      <c r="DQ46" s="130">
        <v>0</v>
      </c>
      <c r="DR46" s="85">
        <v>0</v>
      </c>
      <c r="DS46" s="85">
        <v>0</v>
      </c>
      <c r="DT46" s="85">
        <v>0</v>
      </c>
      <c r="DU46" s="85">
        <v>0</v>
      </c>
      <c r="DV46" s="85">
        <v>0</v>
      </c>
      <c r="DW46" s="85">
        <f>ROUND((DW42+DW44)*10%,3)</f>
        <v>0.007</v>
      </c>
      <c r="DX46" s="85">
        <v>0</v>
      </c>
      <c r="DY46" s="85">
        <v>0</v>
      </c>
      <c r="DZ46" s="85">
        <v>0</v>
      </c>
      <c r="EA46" s="85">
        <v>0</v>
      </c>
      <c r="EB46" s="85">
        <v>0</v>
      </c>
      <c r="EC46" s="85">
        <v>0</v>
      </c>
      <c r="ED46" s="85">
        <f>ROUND((ED42+ED44)*10%,3)</f>
        <v>0.007</v>
      </c>
      <c r="EE46" s="85">
        <v>0</v>
      </c>
      <c r="EF46" s="130">
        <v>0</v>
      </c>
      <c r="EG46" s="85">
        <v>0</v>
      </c>
      <c r="EH46" s="85">
        <v>0</v>
      </c>
      <c r="EI46" s="85">
        <v>0</v>
      </c>
      <c r="EJ46" s="85">
        <v>0</v>
      </c>
      <c r="EK46" s="85">
        <v>0</v>
      </c>
      <c r="EL46" s="85">
        <v>0</v>
      </c>
      <c r="EM46" s="85">
        <v>0</v>
      </c>
      <c r="EN46" s="85">
        <v>0</v>
      </c>
      <c r="EO46" s="85">
        <v>0</v>
      </c>
      <c r="EP46" s="85">
        <v>0</v>
      </c>
      <c r="EQ46" s="85">
        <v>0</v>
      </c>
      <c r="ER46" s="85">
        <v>0</v>
      </c>
      <c r="ES46" s="85">
        <v>0</v>
      </c>
      <c r="ET46" s="85">
        <v>0</v>
      </c>
      <c r="EU46" s="130">
        <v>0</v>
      </c>
      <c r="EV46" s="85">
        <v>0</v>
      </c>
      <c r="EW46" s="85">
        <v>0</v>
      </c>
      <c r="EX46" s="85">
        <v>0</v>
      </c>
      <c r="EY46" s="85">
        <f>ROUND((EY42+EY44)*10%,3)</f>
        <v>0.005</v>
      </c>
      <c r="EZ46" s="85">
        <v>0</v>
      </c>
      <c r="FA46" s="85">
        <v>0</v>
      </c>
      <c r="FB46" s="85">
        <f>ROUND((FB42+FB44)*10%,3)</f>
        <v>0.007</v>
      </c>
      <c r="FC46" s="85">
        <v>0</v>
      </c>
      <c r="FD46" s="85">
        <v>0</v>
      </c>
      <c r="FE46" s="85">
        <v>0</v>
      </c>
      <c r="FF46" s="85">
        <f>ROUND((FF42+FF44)*10%,3)</f>
        <v>0.01</v>
      </c>
      <c r="FG46" s="85">
        <v>0</v>
      </c>
      <c r="FH46" s="85">
        <v>0</v>
      </c>
      <c r="FI46" s="85">
        <v>0</v>
      </c>
      <c r="FJ46" s="130">
        <v>0</v>
      </c>
      <c r="FK46" s="85">
        <f>ROUND((FK42+FK44)*10%,3)</f>
        <v>0.007</v>
      </c>
      <c r="FL46" s="85">
        <f>ROUND((FL42+FL44)*10%,3)</f>
        <v>0.007</v>
      </c>
      <c r="FM46" s="85">
        <v>0</v>
      </c>
      <c r="FN46" s="85">
        <v>0</v>
      </c>
      <c r="FO46" s="85">
        <v>0</v>
      </c>
      <c r="FP46" s="85">
        <v>0</v>
      </c>
      <c r="FQ46" s="85">
        <v>0</v>
      </c>
      <c r="FR46" s="85">
        <v>0</v>
      </c>
      <c r="FS46" s="85">
        <v>0</v>
      </c>
      <c r="FT46" s="85">
        <v>0</v>
      </c>
      <c r="FU46" s="85">
        <f>ROUND((FU42+FU44)*10%,3)</f>
        <v>0.007</v>
      </c>
      <c r="FV46" s="85">
        <v>0</v>
      </c>
      <c r="FW46" s="85">
        <v>0</v>
      </c>
      <c r="FX46" s="85">
        <v>0</v>
      </c>
      <c r="FY46" s="130">
        <v>0</v>
      </c>
      <c r="FZ46" s="85">
        <v>0</v>
      </c>
      <c r="GA46" s="85">
        <v>0</v>
      </c>
      <c r="GB46" s="85">
        <v>0</v>
      </c>
      <c r="GC46" s="85">
        <v>0</v>
      </c>
      <c r="GD46" s="85">
        <v>0</v>
      </c>
      <c r="GE46" s="85">
        <v>0</v>
      </c>
      <c r="GF46" s="85">
        <v>0</v>
      </c>
      <c r="GG46" s="85">
        <v>0</v>
      </c>
      <c r="GH46" s="85">
        <f>ROUND((GH42+GH44)*10%,3)</f>
        <v>0.008</v>
      </c>
      <c r="GI46" s="85">
        <v>0</v>
      </c>
      <c r="GJ46" s="85">
        <f>ROUND((GJ42+GJ44)*10%,3)</f>
        <v>0.007</v>
      </c>
      <c r="GK46" s="85">
        <v>0</v>
      </c>
      <c r="GL46" s="85">
        <v>0</v>
      </c>
      <c r="GM46" s="85">
        <v>0</v>
      </c>
      <c r="GN46" s="130">
        <f>ROUND((GN42+GN44)*10%,3)</f>
        <v>0.014</v>
      </c>
      <c r="GO46" s="85">
        <v>0</v>
      </c>
      <c r="GP46" s="85">
        <v>0</v>
      </c>
      <c r="GQ46" s="85">
        <v>0</v>
      </c>
      <c r="GR46" s="85">
        <v>0</v>
      </c>
      <c r="GS46" s="85">
        <v>0</v>
      </c>
      <c r="GT46" s="85">
        <v>0</v>
      </c>
      <c r="GU46" s="85">
        <v>0</v>
      </c>
      <c r="GV46" s="85">
        <v>0</v>
      </c>
      <c r="GW46" s="85">
        <f>ROUND((GW42+GW44)*10%,3)</f>
        <v>0.01</v>
      </c>
      <c r="GX46" s="85">
        <v>0</v>
      </c>
      <c r="GY46" s="85">
        <v>0</v>
      </c>
      <c r="GZ46" s="85">
        <v>0</v>
      </c>
      <c r="HA46" s="85">
        <v>0</v>
      </c>
      <c r="HB46" s="85">
        <v>0</v>
      </c>
      <c r="HC46" s="130">
        <v>0</v>
      </c>
      <c r="HD46" s="85">
        <v>0</v>
      </c>
      <c r="HE46" s="85">
        <v>0</v>
      </c>
      <c r="HF46" s="85">
        <v>0</v>
      </c>
      <c r="HG46" s="85">
        <v>0</v>
      </c>
      <c r="HH46" s="85">
        <v>0</v>
      </c>
      <c r="HI46" s="85">
        <v>0</v>
      </c>
      <c r="HJ46" s="85">
        <v>0</v>
      </c>
      <c r="HK46" s="85">
        <f>ROUND((HK42+HK44)*10%,3)</f>
        <v>0.01</v>
      </c>
      <c r="HL46" s="85">
        <f>ROUND((HL42+HL44)*10%,3)</f>
        <v>0.005</v>
      </c>
      <c r="HM46" s="85">
        <v>0</v>
      </c>
      <c r="HN46" s="85">
        <v>0</v>
      </c>
      <c r="HO46" s="85">
        <v>0</v>
      </c>
      <c r="HP46" s="85">
        <v>0</v>
      </c>
      <c r="HQ46" s="85">
        <v>0</v>
      </c>
      <c r="HR46" s="130">
        <v>0</v>
      </c>
      <c r="HS46" s="85">
        <v>0</v>
      </c>
      <c r="HT46" s="85">
        <v>0</v>
      </c>
      <c r="HU46" s="85">
        <v>0</v>
      </c>
      <c r="HV46" s="85">
        <v>0</v>
      </c>
      <c r="HW46" s="85">
        <v>0</v>
      </c>
      <c r="HX46" s="85">
        <f>ROUND((HX42+HX44)*10%,3)</f>
        <v>0.007</v>
      </c>
      <c r="HY46" s="85">
        <f>ROUND((HY42+HY44)*10%,3)</f>
        <v>0.007</v>
      </c>
      <c r="HZ46" s="85">
        <f>ROUND((HZ42+HZ44)*10%,3)</f>
        <v>0.007</v>
      </c>
      <c r="IA46" s="85">
        <v>0</v>
      </c>
      <c r="IB46" s="85">
        <v>0</v>
      </c>
      <c r="IC46" s="85">
        <f>ROUND((IC42+IC44)*10%,3)</f>
        <v>0.007</v>
      </c>
      <c r="ID46" s="85">
        <v>0</v>
      </c>
      <c r="IE46" s="85">
        <v>0</v>
      </c>
      <c r="IF46" s="85">
        <v>0</v>
      </c>
      <c r="IG46" s="130">
        <v>0</v>
      </c>
      <c r="IH46" s="85">
        <v>0</v>
      </c>
      <c r="II46" s="85">
        <v>0</v>
      </c>
      <c r="IJ46" s="85">
        <f>ROUND((IJ42+IJ44)*10%,3)</f>
        <v>0.016</v>
      </c>
      <c r="IK46" s="85">
        <v>0</v>
      </c>
      <c r="IL46" s="85">
        <v>0</v>
      </c>
      <c r="IM46" s="85">
        <v>0</v>
      </c>
      <c r="IN46" s="85">
        <v>0</v>
      </c>
      <c r="IO46" s="85">
        <v>0</v>
      </c>
      <c r="IP46" s="85">
        <f>ROUND((IP42+IP44)*10%,3)</f>
        <v>0.007</v>
      </c>
      <c r="IQ46" s="85">
        <v>0</v>
      </c>
      <c r="IR46" s="85">
        <v>0</v>
      </c>
      <c r="IS46" s="85">
        <v>0</v>
      </c>
      <c r="IT46" s="85">
        <v>0</v>
      </c>
      <c r="IU46" s="85">
        <v>0</v>
      </c>
      <c r="IV46" s="130">
        <v>0</v>
      </c>
    </row>
    <row r="47" spans="1:256" ht="26.25">
      <c r="A47" s="187" t="s">
        <v>824</v>
      </c>
      <c r="B47" s="93">
        <f>ROUNDDOWN(SUM(B41:B46),2)</f>
        <v>-2.29</v>
      </c>
      <c r="C47" s="93">
        <f aca="true" t="shared" si="60" ref="C47:BN47">ROUNDDOWN(SUM(C41:C46),2)</f>
        <v>-2.29</v>
      </c>
      <c r="D47" s="93">
        <f t="shared" si="60"/>
        <v>-2.26</v>
      </c>
      <c r="E47" s="93">
        <f t="shared" si="60"/>
        <v>-2.26</v>
      </c>
      <c r="F47" s="93">
        <f t="shared" si="60"/>
        <v>-2.24</v>
      </c>
      <c r="G47" s="93">
        <f t="shared" si="60"/>
        <v>-2.26</v>
      </c>
      <c r="H47" s="93">
        <f t="shared" si="60"/>
        <v>-2.24</v>
      </c>
      <c r="I47" s="93">
        <f t="shared" si="60"/>
        <v>-2.26</v>
      </c>
      <c r="J47" s="93">
        <f t="shared" si="60"/>
        <v>-2.23</v>
      </c>
      <c r="K47" s="93">
        <f t="shared" si="60"/>
        <v>0</v>
      </c>
      <c r="L47" s="93">
        <f t="shared" si="60"/>
        <v>-2.31</v>
      </c>
      <c r="M47" s="93">
        <f t="shared" si="60"/>
        <v>-2.24</v>
      </c>
      <c r="N47" s="93">
        <f t="shared" si="60"/>
        <v>-2.26</v>
      </c>
      <c r="O47" s="93">
        <f t="shared" si="60"/>
        <v>-2.26</v>
      </c>
      <c r="P47" s="289">
        <f t="shared" si="60"/>
        <v>0</v>
      </c>
      <c r="Q47" s="93">
        <f t="shared" si="60"/>
        <v>-2.26</v>
      </c>
      <c r="R47" s="93">
        <f t="shared" si="60"/>
        <v>-2.24</v>
      </c>
      <c r="S47" s="93">
        <f t="shared" si="60"/>
        <v>-2.22</v>
      </c>
      <c r="T47" s="93">
        <f t="shared" si="60"/>
        <v>-2.31</v>
      </c>
      <c r="U47" s="93">
        <f t="shared" si="60"/>
        <v>-2.26</v>
      </c>
      <c r="V47" s="93">
        <f t="shared" si="60"/>
        <v>-2.31</v>
      </c>
      <c r="W47" s="93">
        <f t="shared" si="60"/>
        <v>-2.24</v>
      </c>
      <c r="X47" s="93">
        <f t="shared" si="60"/>
        <v>-2.29</v>
      </c>
      <c r="Y47" s="93">
        <f t="shared" si="60"/>
        <v>0</v>
      </c>
      <c r="Z47" s="93">
        <f t="shared" si="60"/>
        <v>-2.24</v>
      </c>
      <c r="AA47" s="93">
        <f t="shared" si="60"/>
        <v>-2.26</v>
      </c>
      <c r="AB47" s="93">
        <f t="shared" si="60"/>
        <v>-2.22</v>
      </c>
      <c r="AC47" s="93">
        <f t="shared" si="60"/>
        <v>-2.24</v>
      </c>
      <c r="AD47" s="93">
        <f t="shared" si="60"/>
        <v>-2.29</v>
      </c>
      <c r="AE47" s="289">
        <f t="shared" si="60"/>
        <v>-2.24</v>
      </c>
      <c r="AF47" s="93">
        <f t="shared" si="60"/>
        <v>-2.26</v>
      </c>
      <c r="AG47" s="93">
        <f t="shared" si="60"/>
        <v>-2.26</v>
      </c>
      <c r="AH47" s="93">
        <f t="shared" si="60"/>
        <v>-2.23</v>
      </c>
      <c r="AI47" s="93">
        <f t="shared" si="60"/>
        <v>-2.24</v>
      </c>
      <c r="AJ47" s="93">
        <f t="shared" si="60"/>
        <v>-2.31</v>
      </c>
      <c r="AK47" s="93">
        <f t="shared" si="60"/>
        <v>-2.22</v>
      </c>
      <c r="AL47" s="93">
        <f t="shared" si="60"/>
        <v>-2.24</v>
      </c>
      <c r="AM47" s="93">
        <f t="shared" si="60"/>
        <v>-2.24</v>
      </c>
      <c r="AN47" s="93">
        <f t="shared" si="60"/>
        <v>-2.31</v>
      </c>
      <c r="AO47" s="93">
        <f t="shared" si="60"/>
        <v>-2.26</v>
      </c>
      <c r="AP47" s="93">
        <f t="shared" si="60"/>
        <v>-2.24</v>
      </c>
      <c r="AQ47" s="93">
        <f t="shared" si="60"/>
        <v>-2.31</v>
      </c>
      <c r="AR47" s="93">
        <f t="shared" si="60"/>
        <v>-2.14</v>
      </c>
      <c r="AS47" s="93">
        <f t="shared" si="60"/>
        <v>-2.24</v>
      </c>
      <c r="AT47" s="289">
        <f t="shared" si="60"/>
        <v>-2.31</v>
      </c>
      <c r="AU47" s="93">
        <f t="shared" si="60"/>
        <v>-2.26</v>
      </c>
      <c r="AV47" s="93">
        <f t="shared" si="60"/>
        <v>-2.31</v>
      </c>
      <c r="AW47" s="93">
        <f t="shared" si="60"/>
        <v>-2.31</v>
      </c>
      <c r="AX47" s="93">
        <f t="shared" si="60"/>
        <v>-2.26</v>
      </c>
      <c r="AY47" s="93">
        <f t="shared" si="60"/>
        <v>-2.31</v>
      </c>
      <c r="AZ47" s="93">
        <f t="shared" si="60"/>
        <v>-2.26</v>
      </c>
      <c r="BA47" s="93">
        <f t="shared" si="60"/>
        <v>-2.31</v>
      </c>
      <c r="BB47" s="93">
        <f t="shared" si="60"/>
        <v>-2.26</v>
      </c>
      <c r="BC47" s="93">
        <f t="shared" si="60"/>
        <v>-2.31</v>
      </c>
      <c r="BD47" s="93">
        <f t="shared" si="60"/>
        <v>-2.24</v>
      </c>
      <c r="BE47" s="93">
        <f t="shared" si="60"/>
        <v>-2.24</v>
      </c>
      <c r="BF47" s="93">
        <f t="shared" si="60"/>
        <v>-2.26</v>
      </c>
      <c r="BG47" s="93">
        <f t="shared" si="60"/>
        <v>-2.24</v>
      </c>
      <c r="BH47" s="93">
        <f t="shared" si="60"/>
        <v>-2.24</v>
      </c>
      <c r="BI47" s="93">
        <f t="shared" si="60"/>
        <v>-2.26</v>
      </c>
      <c r="BJ47" s="93">
        <f t="shared" si="60"/>
        <v>-2.26</v>
      </c>
      <c r="BK47" s="93">
        <f t="shared" si="60"/>
        <v>-2.24</v>
      </c>
      <c r="BL47" s="93">
        <f t="shared" si="60"/>
        <v>-2.24</v>
      </c>
      <c r="BM47" s="93">
        <f t="shared" si="60"/>
        <v>-2.29</v>
      </c>
      <c r="BN47" s="93">
        <f t="shared" si="60"/>
        <v>-2.23</v>
      </c>
      <c r="BO47" s="93">
        <f aca="true" t="shared" si="61" ref="BO47:DZ47">ROUNDDOWN(SUM(BO41:BO46),2)</f>
        <v>-2.31</v>
      </c>
      <c r="BP47" s="93">
        <f t="shared" si="61"/>
        <v>-2.24</v>
      </c>
      <c r="BQ47" s="93">
        <f t="shared" si="61"/>
        <v>-2.24</v>
      </c>
      <c r="BR47" s="93">
        <f t="shared" si="61"/>
        <v>-2.29</v>
      </c>
      <c r="BS47" s="93">
        <f t="shared" si="61"/>
        <v>-2.26</v>
      </c>
      <c r="BT47" s="93">
        <f t="shared" si="61"/>
        <v>-2.31</v>
      </c>
      <c r="BU47" s="93">
        <f t="shared" si="61"/>
        <v>-2.26</v>
      </c>
      <c r="BV47" s="93">
        <f t="shared" si="61"/>
        <v>-2.31</v>
      </c>
      <c r="BW47" s="93">
        <f t="shared" si="61"/>
        <v>-2.26</v>
      </c>
      <c r="BX47" s="289">
        <f t="shared" si="61"/>
        <v>-2.24</v>
      </c>
      <c r="BY47" s="93">
        <f t="shared" si="61"/>
        <v>-2.31</v>
      </c>
      <c r="BZ47" s="93">
        <f t="shared" si="61"/>
        <v>-2.26</v>
      </c>
      <c r="CA47" s="93">
        <f t="shared" si="61"/>
        <v>-2.24</v>
      </c>
      <c r="CB47" s="93">
        <f t="shared" si="61"/>
        <v>-2.24</v>
      </c>
      <c r="CC47" s="93">
        <f t="shared" si="61"/>
        <v>-2.31</v>
      </c>
      <c r="CD47" s="93">
        <f t="shared" si="61"/>
        <v>0</v>
      </c>
      <c r="CE47" s="93">
        <f t="shared" si="61"/>
        <v>0</v>
      </c>
      <c r="CF47" s="93">
        <f t="shared" si="61"/>
        <v>-2.29</v>
      </c>
      <c r="CG47" s="93">
        <f t="shared" si="61"/>
        <v>-2.26</v>
      </c>
      <c r="CH47" s="93">
        <f t="shared" si="61"/>
        <v>-2.26</v>
      </c>
      <c r="CI47" s="93">
        <f t="shared" si="61"/>
        <v>-2.31</v>
      </c>
      <c r="CJ47" s="93">
        <f t="shared" si="61"/>
        <v>-2.26</v>
      </c>
      <c r="CK47" s="93">
        <f t="shared" si="61"/>
        <v>-2.26</v>
      </c>
      <c r="CL47" s="93">
        <f t="shared" si="61"/>
        <v>-2.26</v>
      </c>
      <c r="CM47" s="289">
        <f t="shared" si="61"/>
        <v>-2.24</v>
      </c>
      <c r="CN47" s="93">
        <f t="shared" si="61"/>
        <v>-2.24</v>
      </c>
      <c r="CO47" s="93">
        <f t="shared" si="61"/>
        <v>-2.24</v>
      </c>
      <c r="CP47" s="93">
        <f t="shared" si="61"/>
        <v>-2.26</v>
      </c>
      <c r="CQ47" s="93">
        <f t="shared" si="61"/>
        <v>-2.26</v>
      </c>
      <c r="CR47" s="93">
        <f t="shared" si="61"/>
        <v>-2.29</v>
      </c>
      <c r="CS47" s="93">
        <f t="shared" si="61"/>
        <v>-2.26</v>
      </c>
      <c r="CT47" s="93">
        <f t="shared" si="61"/>
        <v>-2.24</v>
      </c>
      <c r="CU47" s="93">
        <f t="shared" si="61"/>
        <v>-2.31</v>
      </c>
      <c r="CV47" s="93">
        <f t="shared" si="61"/>
        <v>-2.26</v>
      </c>
      <c r="CW47" s="93">
        <f t="shared" si="61"/>
        <v>-2.26</v>
      </c>
      <c r="CX47" s="93">
        <f t="shared" si="61"/>
        <v>-2.26</v>
      </c>
      <c r="CY47" s="93">
        <f t="shared" si="61"/>
        <v>-2.29</v>
      </c>
      <c r="CZ47" s="93">
        <f t="shared" si="61"/>
        <v>-2.26</v>
      </c>
      <c r="DA47" s="93">
        <f t="shared" si="61"/>
        <v>-2.24</v>
      </c>
      <c r="DB47" s="289">
        <f t="shared" si="61"/>
        <v>-2.24</v>
      </c>
      <c r="DC47" s="93">
        <f t="shared" si="61"/>
        <v>-2.31</v>
      </c>
      <c r="DD47" s="93">
        <f t="shared" si="61"/>
        <v>-2.31</v>
      </c>
      <c r="DE47" s="93">
        <f t="shared" si="61"/>
        <v>-2.24</v>
      </c>
      <c r="DF47" s="93">
        <f t="shared" si="61"/>
        <v>-2.24</v>
      </c>
      <c r="DG47" s="93">
        <f t="shared" si="61"/>
        <v>-2.31</v>
      </c>
      <c r="DH47" s="93">
        <f t="shared" si="61"/>
        <v>-2.26</v>
      </c>
      <c r="DI47" s="93">
        <f t="shared" si="61"/>
        <v>-2.26</v>
      </c>
      <c r="DJ47" s="93">
        <f t="shared" si="61"/>
        <v>-2.24</v>
      </c>
      <c r="DK47" s="93">
        <f t="shared" si="61"/>
        <v>-2.24</v>
      </c>
      <c r="DL47" s="93">
        <f t="shared" si="61"/>
        <v>-2.29</v>
      </c>
      <c r="DM47" s="93">
        <f t="shared" si="61"/>
        <v>-2.23</v>
      </c>
      <c r="DN47" s="93">
        <f t="shared" si="61"/>
        <v>-2.31</v>
      </c>
      <c r="DO47" s="93">
        <f t="shared" si="61"/>
        <v>-2.26</v>
      </c>
      <c r="DP47" s="93">
        <f t="shared" si="61"/>
        <v>-2.29</v>
      </c>
      <c r="DQ47" s="289">
        <f t="shared" si="61"/>
        <v>-2.31</v>
      </c>
      <c r="DR47" s="93">
        <f t="shared" si="61"/>
        <v>-2.29</v>
      </c>
      <c r="DS47" s="93">
        <f t="shared" si="61"/>
        <v>-2.21</v>
      </c>
      <c r="DT47" s="93">
        <f t="shared" si="61"/>
        <v>-2.31</v>
      </c>
      <c r="DU47" s="93">
        <f t="shared" si="61"/>
        <v>-2.26</v>
      </c>
      <c r="DV47" s="93">
        <f t="shared" si="61"/>
        <v>-2.24</v>
      </c>
      <c r="DW47" s="93">
        <f t="shared" si="61"/>
        <v>-2.23</v>
      </c>
      <c r="DX47" s="93">
        <f t="shared" si="61"/>
        <v>-2.18</v>
      </c>
      <c r="DY47" s="93">
        <f t="shared" si="61"/>
        <v>-2.24</v>
      </c>
      <c r="DZ47" s="93">
        <f t="shared" si="61"/>
        <v>-2.24</v>
      </c>
      <c r="EA47" s="93">
        <f aca="true" t="shared" si="62" ref="EA47:GL47">ROUNDDOWN(SUM(EA41:EA46),2)</f>
        <v>-2.21</v>
      </c>
      <c r="EB47" s="93">
        <f t="shared" si="62"/>
        <v>-2.24</v>
      </c>
      <c r="EC47" s="93">
        <f t="shared" si="62"/>
        <v>-2.26</v>
      </c>
      <c r="ED47" s="93">
        <f t="shared" si="62"/>
        <v>-2.28</v>
      </c>
      <c r="EE47" s="93">
        <f t="shared" si="62"/>
        <v>-2.31</v>
      </c>
      <c r="EF47" s="289">
        <f t="shared" si="62"/>
        <v>-2.29</v>
      </c>
      <c r="EG47" s="93">
        <f t="shared" si="62"/>
        <v>-2.29</v>
      </c>
      <c r="EH47" s="93">
        <f t="shared" si="62"/>
        <v>-2.29</v>
      </c>
      <c r="EI47" s="93">
        <f t="shared" si="62"/>
        <v>-2.24</v>
      </c>
      <c r="EJ47" s="93">
        <f t="shared" si="62"/>
        <v>0</v>
      </c>
      <c r="EK47" s="93">
        <f t="shared" si="62"/>
        <v>-2.24</v>
      </c>
      <c r="EL47" s="93">
        <f t="shared" si="62"/>
        <v>-2.31</v>
      </c>
      <c r="EM47" s="93">
        <f t="shared" si="62"/>
        <v>-2.24</v>
      </c>
      <c r="EN47" s="93">
        <f t="shared" si="62"/>
        <v>-2.26</v>
      </c>
      <c r="EO47" s="93">
        <f t="shared" si="62"/>
        <v>-2.31</v>
      </c>
      <c r="EP47" s="93">
        <f t="shared" si="62"/>
        <v>-2.31</v>
      </c>
      <c r="EQ47" s="93">
        <f t="shared" si="62"/>
        <v>-2.24</v>
      </c>
      <c r="ER47" s="93">
        <f t="shared" si="62"/>
        <v>-2.26</v>
      </c>
      <c r="ES47" s="93">
        <f t="shared" si="62"/>
        <v>-2.29</v>
      </c>
      <c r="ET47" s="93">
        <f t="shared" si="62"/>
        <v>-2.24</v>
      </c>
      <c r="EU47" s="289">
        <f t="shared" si="62"/>
        <v>-2.24</v>
      </c>
      <c r="EV47" s="93">
        <f t="shared" si="62"/>
        <v>-2.31</v>
      </c>
      <c r="EW47" s="93">
        <f t="shared" si="62"/>
        <v>-2.26</v>
      </c>
      <c r="EX47" s="93">
        <f t="shared" si="62"/>
        <v>-2.24</v>
      </c>
      <c r="EY47" s="93">
        <f t="shared" si="62"/>
        <v>-2.31</v>
      </c>
      <c r="EZ47" s="93">
        <f t="shared" si="62"/>
        <v>-2.29</v>
      </c>
      <c r="FA47" s="93">
        <f t="shared" si="62"/>
        <v>-2.24</v>
      </c>
      <c r="FB47" s="93">
        <f t="shared" si="62"/>
        <v>-2.28</v>
      </c>
      <c r="FC47" s="93">
        <f t="shared" si="62"/>
        <v>-2.24</v>
      </c>
      <c r="FD47" s="93">
        <f t="shared" si="62"/>
        <v>-2.24</v>
      </c>
      <c r="FE47" s="93">
        <f t="shared" si="62"/>
        <v>-2.24</v>
      </c>
      <c r="FF47" s="93">
        <f t="shared" si="62"/>
        <v>-2.4</v>
      </c>
      <c r="FG47" s="93">
        <f t="shared" si="62"/>
        <v>-2.29</v>
      </c>
      <c r="FH47" s="93">
        <f t="shared" si="62"/>
        <v>-2.29</v>
      </c>
      <c r="FI47" s="93">
        <f t="shared" si="62"/>
        <v>-2.24</v>
      </c>
      <c r="FJ47" s="289">
        <f t="shared" si="62"/>
        <v>-2.24</v>
      </c>
      <c r="FK47" s="93">
        <f t="shared" si="62"/>
        <v>-2.28</v>
      </c>
      <c r="FL47" s="93">
        <f t="shared" si="62"/>
        <v>-2.23</v>
      </c>
      <c r="FM47" s="93">
        <f t="shared" si="62"/>
        <v>-2.26</v>
      </c>
      <c r="FN47" s="93">
        <f t="shared" si="62"/>
        <v>-2.29</v>
      </c>
      <c r="FO47" s="93">
        <f t="shared" si="62"/>
        <v>-2.31</v>
      </c>
      <c r="FP47" s="93">
        <f t="shared" si="62"/>
        <v>-2.31</v>
      </c>
      <c r="FQ47" s="93">
        <f t="shared" si="62"/>
        <v>-2.24</v>
      </c>
      <c r="FR47" s="93">
        <f t="shared" si="62"/>
        <v>-2.26</v>
      </c>
      <c r="FS47" s="93">
        <f t="shared" si="62"/>
        <v>-2.26</v>
      </c>
      <c r="FT47" s="93">
        <f t="shared" si="62"/>
        <v>-2.29</v>
      </c>
      <c r="FU47" s="93">
        <f t="shared" si="62"/>
        <v>-2.28</v>
      </c>
      <c r="FV47" s="93">
        <f t="shared" si="62"/>
        <v>-2.29</v>
      </c>
      <c r="FW47" s="93">
        <f t="shared" si="62"/>
        <v>-2.24</v>
      </c>
      <c r="FX47" s="93">
        <f t="shared" si="62"/>
        <v>-2.24</v>
      </c>
      <c r="FY47" s="289">
        <f t="shared" si="62"/>
        <v>-2.24</v>
      </c>
      <c r="FZ47" s="93">
        <f t="shared" si="62"/>
        <v>-2.24</v>
      </c>
      <c r="GA47" s="93">
        <f t="shared" si="62"/>
        <v>-2.29</v>
      </c>
      <c r="GB47" s="93">
        <f t="shared" si="62"/>
        <v>-2.23</v>
      </c>
      <c r="GC47" s="93">
        <f t="shared" si="62"/>
        <v>-2.26</v>
      </c>
      <c r="GD47" s="93">
        <f t="shared" si="62"/>
        <v>-2.29</v>
      </c>
      <c r="GE47" s="93">
        <f t="shared" si="62"/>
        <v>-2.24</v>
      </c>
      <c r="GF47" s="93">
        <f t="shared" si="62"/>
        <v>-2.24</v>
      </c>
      <c r="GG47" s="93">
        <f t="shared" si="62"/>
        <v>-2.29</v>
      </c>
      <c r="GH47" s="93">
        <f t="shared" si="62"/>
        <v>-2.22</v>
      </c>
      <c r="GI47" s="93">
        <f t="shared" si="62"/>
        <v>-2.24</v>
      </c>
      <c r="GJ47" s="93">
        <f t="shared" si="62"/>
        <v>-2.28</v>
      </c>
      <c r="GK47" s="93">
        <f t="shared" si="62"/>
        <v>-2.24</v>
      </c>
      <c r="GL47" s="93">
        <f t="shared" si="62"/>
        <v>-2.24</v>
      </c>
      <c r="GM47" s="93">
        <f aca="true" t="shared" si="63" ref="GM47:IV47">ROUNDDOWN(SUM(GM41:GM46),2)</f>
        <v>-2.24</v>
      </c>
      <c r="GN47" s="289">
        <f t="shared" si="63"/>
        <v>-2.15</v>
      </c>
      <c r="GO47" s="93">
        <f t="shared" si="63"/>
        <v>-2.29</v>
      </c>
      <c r="GP47" s="93">
        <f t="shared" si="63"/>
        <v>-2.23</v>
      </c>
      <c r="GQ47" s="93">
        <f t="shared" si="63"/>
        <v>-2.24</v>
      </c>
      <c r="GR47" s="93">
        <f t="shared" si="63"/>
        <v>-2.24</v>
      </c>
      <c r="GS47" s="93">
        <f t="shared" si="63"/>
        <v>-2.24</v>
      </c>
      <c r="GT47" s="93">
        <f t="shared" si="63"/>
        <v>-2.24</v>
      </c>
      <c r="GU47" s="93">
        <f t="shared" si="63"/>
        <v>-2.27</v>
      </c>
      <c r="GV47" s="93">
        <f t="shared" si="63"/>
        <v>-2.24</v>
      </c>
      <c r="GW47" s="93">
        <f t="shared" si="63"/>
        <v>-2.25</v>
      </c>
      <c r="GX47" s="93">
        <f t="shared" si="63"/>
        <v>-2.29</v>
      </c>
      <c r="GY47" s="93">
        <f t="shared" si="63"/>
        <v>-2.29</v>
      </c>
      <c r="GZ47" s="93">
        <f t="shared" si="63"/>
        <v>-2.24</v>
      </c>
      <c r="HA47" s="93">
        <f t="shared" si="63"/>
        <v>-2.22</v>
      </c>
      <c r="HB47" s="93">
        <f t="shared" si="63"/>
        <v>-2.26</v>
      </c>
      <c r="HC47" s="289">
        <f t="shared" si="63"/>
        <v>-2.24</v>
      </c>
      <c r="HD47" s="93">
        <f t="shared" si="63"/>
        <v>-2.24</v>
      </c>
      <c r="HE47" s="93">
        <f t="shared" si="63"/>
        <v>-2.24</v>
      </c>
      <c r="HF47" s="93">
        <f t="shared" si="63"/>
        <v>-2.24</v>
      </c>
      <c r="HG47" s="93">
        <f t="shared" si="63"/>
        <v>-2.29</v>
      </c>
      <c r="HH47" s="93">
        <f t="shared" si="63"/>
        <v>-2.31</v>
      </c>
      <c r="HI47" s="93">
        <f t="shared" si="63"/>
        <v>-2.24</v>
      </c>
      <c r="HJ47" s="93">
        <f t="shared" si="63"/>
        <v>-2.24</v>
      </c>
      <c r="HK47" s="93">
        <f t="shared" si="63"/>
        <v>-2.25</v>
      </c>
      <c r="HL47" s="93">
        <f t="shared" si="63"/>
        <v>-2.31</v>
      </c>
      <c r="HM47" s="93">
        <f t="shared" si="63"/>
        <v>-2.29</v>
      </c>
      <c r="HN47" s="93">
        <f t="shared" si="63"/>
        <v>-2.29</v>
      </c>
      <c r="HO47" s="93">
        <f t="shared" si="63"/>
        <v>-2.31</v>
      </c>
      <c r="HP47" s="93">
        <f t="shared" si="63"/>
        <v>-2.24</v>
      </c>
      <c r="HQ47" s="93">
        <f t="shared" si="63"/>
        <v>-2.24</v>
      </c>
      <c r="HR47" s="289">
        <f t="shared" si="63"/>
        <v>-2.21</v>
      </c>
      <c r="HS47" s="93">
        <f t="shared" si="63"/>
        <v>-2.24</v>
      </c>
      <c r="HT47" s="93">
        <f t="shared" si="63"/>
        <v>-2.29</v>
      </c>
      <c r="HU47" s="93">
        <f t="shared" si="63"/>
        <v>-2.24</v>
      </c>
      <c r="HV47" s="93">
        <f t="shared" si="63"/>
        <v>-2.24</v>
      </c>
      <c r="HW47" s="93">
        <f t="shared" si="63"/>
        <v>-2.24</v>
      </c>
      <c r="HX47" s="93">
        <f t="shared" si="63"/>
        <v>-2.28</v>
      </c>
      <c r="HY47" s="93">
        <f t="shared" si="63"/>
        <v>-2.23</v>
      </c>
      <c r="HZ47" s="93">
        <f t="shared" si="63"/>
        <v>-2.23</v>
      </c>
      <c r="IA47" s="93">
        <f t="shared" si="63"/>
        <v>-2.29</v>
      </c>
      <c r="IB47" s="93">
        <f t="shared" si="63"/>
        <v>-2.24</v>
      </c>
      <c r="IC47" s="93">
        <f t="shared" si="63"/>
        <v>-2.28</v>
      </c>
      <c r="ID47" s="93">
        <f t="shared" si="63"/>
        <v>-2.24</v>
      </c>
      <c r="IE47" s="93">
        <f t="shared" si="63"/>
        <v>-2.24</v>
      </c>
      <c r="IF47" s="93">
        <f t="shared" si="63"/>
        <v>-2.24</v>
      </c>
      <c r="IG47" s="289">
        <f t="shared" si="63"/>
        <v>-2.24</v>
      </c>
      <c r="IH47" s="93">
        <f t="shared" si="63"/>
        <v>-2.24</v>
      </c>
      <c r="II47" s="93">
        <f t="shared" si="63"/>
        <v>-2.24</v>
      </c>
      <c r="IJ47" s="93">
        <f t="shared" si="63"/>
        <v>-2.12</v>
      </c>
      <c r="IK47" s="93">
        <f t="shared" si="63"/>
        <v>-2.24</v>
      </c>
      <c r="IL47" s="93">
        <f t="shared" si="63"/>
        <v>-2.24</v>
      </c>
      <c r="IM47" s="93">
        <f t="shared" si="63"/>
        <v>-2.24</v>
      </c>
      <c r="IN47" s="93">
        <f t="shared" si="63"/>
        <v>-2.24</v>
      </c>
      <c r="IO47" s="93">
        <f t="shared" si="63"/>
        <v>-2.24</v>
      </c>
      <c r="IP47" s="93">
        <f t="shared" si="63"/>
        <v>-2.28</v>
      </c>
      <c r="IQ47" s="93">
        <f t="shared" si="63"/>
        <v>-2.29</v>
      </c>
      <c r="IR47" s="93">
        <f t="shared" si="63"/>
        <v>-2.19</v>
      </c>
      <c r="IS47" s="93">
        <f t="shared" si="63"/>
        <v>-2.24</v>
      </c>
      <c r="IT47" s="93">
        <f t="shared" si="63"/>
        <v>-2.31</v>
      </c>
      <c r="IU47" s="93">
        <f t="shared" si="63"/>
        <v>-2.29</v>
      </c>
      <c r="IV47" s="289">
        <f t="shared" si="63"/>
        <v>-2.24</v>
      </c>
    </row>
    <row r="48" spans="1:256" ht="26.25">
      <c r="A48" s="187" t="s">
        <v>825</v>
      </c>
      <c r="B48" s="87">
        <f>ROUND(-B41*10%,2)</f>
        <v>0.24</v>
      </c>
      <c r="C48" s="87">
        <f aca="true" t="shared" si="64" ref="C48:BN48">ROUND(-C41*10%,2)</f>
        <v>0.24</v>
      </c>
      <c r="D48" s="87">
        <f t="shared" si="64"/>
        <v>0.24</v>
      </c>
      <c r="E48" s="87">
        <f t="shared" si="64"/>
        <v>0.24</v>
      </c>
      <c r="F48" s="87">
        <f t="shared" si="64"/>
        <v>0.24</v>
      </c>
      <c r="G48" s="87">
        <f t="shared" si="64"/>
        <v>0.24</v>
      </c>
      <c r="H48" s="87">
        <f t="shared" si="64"/>
        <v>0.24</v>
      </c>
      <c r="I48" s="87">
        <f t="shared" si="64"/>
        <v>0.24</v>
      </c>
      <c r="J48" s="87">
        <f t="shared" si="64"/>
        <v>0.24</v>
      </c>
      <c r="K48" s="87">
        <f t="shared" si="64"/>
        <v>0</v>
      </c>
      <c r="L48" s="87">
        <f t="shared" si="64"/>
        <v>0.24</v>
      </c>
      <c r="M48" s="87">
        <f t="shared" si="64"/>
        <v>0.24</v>
      </c>
      <c r="N48" s="87">
        <f t="shared" si="64"/>
        <v>0.24</v>
      </c>
      <c r="O48" s="87">
        <f t="shared" si="64"/>
        <v>0.24</v>
      </c>
      <c r="P48" s="127">
        <f t="shared" si="64"/>
        <v>0</v>
      </c>
      <c r="Q48" s="87">
        <f t="shared" si="64"/>
        <v>0.24</v>
      </c>
      <c r="R48" s="87">
        <f t="shared" si="64"/>
        <v>0.24</v>
      </c>
      <c r="S48" s="87">
        <f t="shared" si="64"/>
        <v>0.24</v>
      </c>
      <c r="T48" s="87">
        <f t="shared" si="64"/>
        <v>0.24</v>
      </c>
      <c r="U48" s="87">
        <f t="shared" si="64"/>
        <v>0.24</v>
      </c>
      <c r="V48" s="87">
        <f t="shared" si="64"/>
        <v>0.24</v>
      </c>
      <c r="W48" s="87">
        <f t="shared" si="64"/>
        <v>0.24</v>
      </c>
      <c r="X48" s="87">
        <f t="shared" si="64"/>
        <v>0.24</v>
      </c>
      <c r="Y48" s="87">
        <f t="shared" si="64"/>
        <v>0</v>
      </c>
      <c r="Z48" s="87">
        <f t="shared" si="64"/>
        <v>0.24</v>
      </c>
      <c r="AA48" s="87">
        <f t="shared" si="64"/>
        <v>0.24</v>
      </c>
      <c r="AB48" s="87">
        <f t="shared" si="64"/>
        <v>0.24</v>
      </c>
      <c r="AC48" s="87">
        <f t="shared" si="64"/>
        <v>0.24</v>
      </c>
      <c r="AD48" s="87">
        <f t="shared" si="64"/>
        <v>0.24</v>
      </c>
      <c r="AE48" s="127">
        <f t="shared" si="64"/>
        <v>0.24</v>
      </c>
      <c r="AF48" s="87">
        <f t="shared" si="64"/>
        <v>0.24</v>
      </c>
      <c r="AG48" s="87">
        <f t="shared" si="64"/>
        <v>0.24</v>
      </c>
      <c r="AH48" s="87">
        <f t="shared" si="64"/>
        <v>0.24</v>
      </c>
      <c r="AI48" s="87">
        <f t="shared" si="64"/>
        <v>0.24</v>
      </c>
      <c r="AJ48" s="87">
        <f t="shared" si="64"/>
        <v>0.24</v>
      </c>
      <c r="AK48" s="87">
        <f t="shared" si="64"/>
        <v>0.24</v>
      </c>
      <c r="AL48" s="87">
        <f t="shared" si="64"/>
        <v>0.24</v>
      </c>
      <c r="AM48" s="87">
        <f t="shared" si="64"/>
        <v>0.24</v>
      </c>
      <c r="AN48" s="87">
        <f t="shared" si="64"/>
        <v>0.24</v>
      </c>
      <c r="AO48" s="87">
        <f t="shared" si="64"/>
        <v>0.24</v>
      </c>
      <c r="AP48" s="87">
        <f t="shared" si="64"/>
        <v>0.24</v>
      </c>
      <c r="AQ48" s="87">
        <f t="shared" si="64"/>
        <v>0.24</v>
      </c>
      <c r="AR48" s="87">
        <f t="shared" si="64"/>
        <v>0.24</v>
      </c>
      <c r="AS48" s="87">
        <f t="shared" si="64"/>
        <v>0.24</v>
      </c>
      <c r="AT48" s="127">
        <f t="shared" si="64"/>
        <v>0.24</v>
      </c>
      <c r="AU48" s="87">
        <f t="shared" si="64"/>
        <v>0.24</v>
      </c>
      <c r="AV48" s="87">
        <f t="shared" si="64"/>
        <v>0.24</v>
      </c>
      <c r="AW48" s="87">
        <f t="shared" si="64"/>
        <v>0.24</v>
      </c>
      <c r="AX48" s="87">
        <f t="shared" si="64"/>
        <v>0.24</v>
      </c>
      <c r="AY48" s="87">
        <f t="shared" si="64"/>
        <v>0.24</v>
      </c>
      <c r="AZ48" s="87">
        <f t="shared" si="64"/>
        <v>0.24</v>
      </c>
      <c r="BA48" s="87">
        <f t="shared" si="64"/>
        <v>0.24</v>
      </c>
      <c r="BB48" s="87">
        <f t="shared" si="64"/>
        <v>0.24</v>
      </c>
      <c r="BC48" s="87">
        <f t="shared" si="64"/>
        <v>0.24</v>
      </c>
      <c r="BD48" s="87">
        <f t="shared" si="64"/>
        <v>0.24</v>
      </c>
      <c r="BE48" s="87">
        <f t="shared" si="64"/>
        <v>0.24</v>
      </c>
      <c r="BF48" s="87">
        <f t="shared" si="64"/>
        <v>0.24</v>
      </c>
      <c r="BG48" s="87">
        <f t="shared" si="64"/>
        <v>0.24</v>
      </c>
      <c r="BH48" s="87">
        <f t="shared" si="64"/>
        <v>0.24</v>
      </c>
      <c r="BI48" s="87">
        <f t="shared" si="64"/>
        <v>0.24</v>
      </c>
      <c r="BJ48" s="87">
        <f t="shared" si="64"/>
        <v>0.24</v>
      </c>
      <c r="BK48" s="87">
        <f t="shared" si="64"/>
        <v>0.24</v>
      </c>
      <c r="BL48" s="87">
        <f t="shared" si="64"/>
        <v>0.24</v>
      </c>
      <c r="BM48" s="87">
        <f t="shared" si="64"/>
        <v>0.24</v>
      </c>
      <c r="BN48" s="87">
        <f t="shared" si="64"/>
        <v>0.24</v>
      </c>
      <c r="BO48" s="87">
        <f aca="true" t="shared" si="65" ref="BO48:DZ48">ROUND(-BO41*10%,2)</f>
        <v>0.24</v>
      </c>
      <c r="BP48" s="87">
        <f t="shared" si="65"/>
        <v>0.24</v>
      </c>
      <c r="BQ48" s="87">
        <f t="shared" si="65"/>
        <v>0.24</v>
      </c>
      <c r="BR48" s="87">
        <f t="shared" si="65"/>
        <v>0.24</v>
      </c>
      <c r="BS48" s="87">
        <f t="shared" si="65"/>
        <v>0.24</v>
      </c>
      <c r="BT48" s="87">
        <f t="shared" si="65"/>
        <v>0.24</v>
      </c>
      <c r="BU48" s="87">
        <f t="shared" si="65"/>
        <v>0.24</v>
      </c>
      <c r="BV48" s="87">
        <f t="shared" si="65"/>
        <v>0.24</v>
      </c>
      <c r="BW48" s="87">
        <f t="shared" si="65"/>
        <v>0.24</v>
      </c>
      <c r="BX48" s="127">
        <f t="shared" si="65"/>
        <v>0.24</v>
      </c>
      <c r="BY48" s="87">
        <f t="shared" si="65"/>
        <v>0.24</v>
      </c>
      <c r="BZ48" s="87">
        <f t="shared" si="65"/>
        <v>0.24</v>
      </c>
      <c r="CA48" s="87">
        <f t="shared" si="65"/>
        <v>0.24</v>
      </c>
      <c r="CB48" s="87">
        <f t="shared" si="65"/>
        <v>0.24</v>
      </c>
      <c r="CC48" s="87">
        <f t="shared" si="65"/>
        <v>0.24</v>
      </c>
      <c r="CD48" s="87">
        <f t="shared" si="65"/>
        <v>0</v>
      </c>
      <c r="CE48" s="87">
        <f t="shared" si="65"/>
        <v>0</v>
      </c>
      <c r="CF48" s="87">
        <f t="shared" si="65"/>
        <v>0.24</v>
      </c>
      <c r="CG48" s="87">
        <f t="shared" si="65"/>
        <v>0.24</v>
      </c>
      <c r="CH48" s="87">
        <f t="shared" si="65"/>
        <v>0.24</v>
      </c>
      <c r="CI48" s="87">
        <f t="shared" si="65"/>
        <v>0.24</v>
      </c>
      <c r="CJ48" s="87">
        <f t="shared" si="65"/>
        <v>0.24</v>
      </c>
      <c r="CK48" s="87">
        <f t="shared" si="65"/>
        <v>0.24</v>
      </c>
      <c r="CL48" s="87">
        <f t="shared" si="65"/>
        <v>0.24</v>
      </c>
      <c r="CM48" s="127">
        <f t="shared" si="65"/>
        <v>0.24</v>
      </c>
      <c r="CN48" s="87">
        <f t="shared" si="65"/>
        <v>0.24</v>
      </c>
      <c r="CO48" s="87">
        <f t="shared" si="65"/>
        <v>0.24</v>
      </c>
      <c r="CP48" s="87">
        <f t="shared" si="65"/>
        <v>0.24</v>
      </c>
      <c r="CQ48" s="87">
        <f t="shared" si="65"/>
        <v>0.24</v>
      </c>
      <c r="CR48" s="87">
        <f t="shared" si="65"/>
        <v>0.24</v>
      </c>
      <c r="CS48" s="87">
        <f t="shared" si="65"/>
        <v>0.24</v>
      </c>
      <c r="CT48" s="87">
        <f t="shared" si="65"/>
        <v>0.24</v>
      </c>
      <c r="CU48" s="87">
        <f t="shared" si="65"/>
        <v>0.24</v>
      </c>
      <c r="CV48" s="87">
        <f t="shared" si="65"/>
        <v>0.24</v>
      </c>
      <c r="CW48" s="87">
        <f t="shared" si="65"/>
        <v>0.24</v>
      </c>
      <c r="CX48" s="87">
        <f t="shared" si="65"/>
        <v>0.24</v>
      </c>
      <c r="CY48" s="87">
        <f t="shared" si="65"/>
        <v>0.24</v>
      </c>
      <c r="CZ48" s="87">
        <f t="shared" si="65"/>
        <v>0.24</v>
      </c>
      <c r="DA48" s="87">
        <f t="shared" si="65"/>
        <v>0.24</v>
      </c>
      <c r="DB48" s="127">
        <f t="shared" si="65"/>
        <v>0.24</v>
      </c>
      <c r="DC48" s="87">
        <f t="shared" si="65"/>
        <v>0.24</v>
      </c>
      <c r="DD48" s="87">
        <f t="shared" si="65"/>
        <v>0.24</v>
      </c>
      <c r="DE48" s="87">
        <f t="shared" si="65"/>
        <v>0.24</v>
      </c>
      <c r="DF48" s="87">
        <f t="shared" si="65"/>
        <v>0.24</v>
      </c>
      <c r="DG48" s="87">
        <f t="shared" si="65"/>
        <v>0.24</v>
      </c>
      <c r="DH48" s="87">
        <f t="shared" si="65"/>
        <v>0.24</v>
      </c>
      <c r="DI48" s="87">
        <f t="shared" si="65"/>
        <v>0.24</v>
      </c>
      <c r="DJ48" s="87">
        <f t="shared" si="65"/>
        <v>0.24</v>
      </c>
      <c r="DK48" s="87">
        <f t="shared" si="65"/>
        <v>0.24</v>
      </c>
      <c r="DL48" s="87">
        <f t="shared" si="65"/>
        <v>0.24</v>
      </c>
      <c r="DM48" s="87">
        <f t="shared" si="65"/>
        <v>0.24</v>
      </c>
      <c r="DN48" s="87">
        <f t="shared" si="65"/>
        <v>0.24</v>
      </c>
      <c r="DO48" s="87">
        <f t="shared" si="65"/>
        <v>0.24</v>
      </c>
      <c r="DP48" s="87">
        <f t="shared" si="65"/>
        <v>0.24</v>
      </c>
      <c r="DQ48" s="127">
        <f t="shared" si="65"/>
        <v>0.24</v>
      </c>
      <c r="DR48" s="87">
        <f t="shared" si="65"/>
        <v>0.24</v>
      </c>
      <c r="DS48" s="87">
        <f t="shared" si="65"/>
        <v>0.24</v>
      </c>
      <c r="DT48" s="87">
        <f t="shared" si="65"/>
        <v>0.24</v>
      </c>
      <c r="DU48" s="87">
        <f t="shared" si="65"/>
        <v>0.24</v>
      </c>
      <c r="DV48" s="87">
        <f t="shared" si="65"/>
        <v>0.24</v>
      </c>
      <c r="DW48" s="87">
        <f t="shared" si="65"/>
        <v>0.24</v>
      </c>
      <c r="DX48" s="87">
        <f t="shared" si="65"/>
        <v>0.24</v>
      </c>
      <c r="DY48" s="87">
        <f t="shared" si="65"/>
        <v>0.24</v>
      </c>
      <c r="DZ48" s="87">
        <f t="shared" si="65"/>
        <v>0.24</v>
      </c>
      <c r="EA48" s="87">
        <f aca="true" t="shared" si="66" ref="EA48:GL48">ROUND(-EA41*10%,2)</f>
        <v>0.24</v>
      </c>
      <c r="EB48" s="87">
        <f t="shared" si="66"/>
        <v>0.24</v>
      </c>
      <c r="EC48" s="87">
        <f t="shared" si="66"/>
        <v>0.24</v>
      </c>
      <c r="ED48" s="87">
        <f t="shared" si="66"/>
        <v>0.24</v>
      </c>
      <c r="EE48" s="87">
        <f t="shared" si="66"/>
        <v>0.24</v>
      </c>
      <c r="EF48" s="127">
        <f t="shared" si="66"/>
        <v>0.24</v>
      </c>
      <c r="EG48" s="87">
        <f t="shared" si="66"/>
        <v>0.24</v>
      </c>
      <c r="EH48" s="87">
        <f t="shared" si="66"/>
        <v>0.24</v>
      </c>
      <c r="EI48" s="87">
        <f t="shared" si="66"/>
        <v>0.24</v>
      </c>
      <c r="EJ48" s="87">
        <f t="shared" si="66"/>
        <v>0</v>
      </c>
      <c r="EK48" s="87">
        <f t="shared" si="66"/>
        <v>0.24</v>
      </c>
      <c r="EL48" s="87">
        <f t="shared" si="66"/>
        <v>0.24</v>
      </c>
      <c r="EM48" s="87">
        <f t="shared" si="66"/>
        <v>0.24</v>
      </c>
      <c r="EN48" s="87">
        <f t="shared" si="66"/>
        <v>0.24</v>
      </c>
      <c r="EO48" s="87">
        <f t="shared" si="66"/>
        <v>0.24</v>
      </c>
      <c r="EP48" s="87">
        <f t="shared" si="66"/>
        <v>0.24</v>
      </c>
      <c r="EQ48" s="87">
        <f t="shared" si="66"/>
        <v>0.24</v>
      </c>
      <c r="ER48" s="87">
        <f t="shared" si="66"/>
        <v>0.24</v>
      </c>
      <c r="ES48" s="87">
        <f t="shared" si="66"/>
        <v>0.24</v>
      </c>
      <c r="ET48" s="87">
        <f t="shared" si="66"/>
        <v>0.24</v>
      </c>
      <c r="EU48" s="127">
        <f t="shared" si="66"/>
        <v>0.24</v>
      </c>
      <c r="EV48" s="87">
        <f t="shared" si="66"/>
        <v>0.24</v>
      </c>
      <c r="EW48" s="87">
        <f t="shared" si="66"/>
        <v>0.24</v>
      </c>
      <c r="EX48" s="87">
        <f t="shared" si="66"/>
        <v>0.24</v>
      </c>
      <c r="EY48" s="87">
        <f t="shared" si="66"/>
        <v>0.24</v>
      </c>
      <c r="EZ48" s="87">
        <f t="shared" si="66"/>
        <v>0.24</v>
      </c>
      <c r="FA48" s="87">
        <f t="shared" si="66"/>
        <v>0.24</v>
      </c>
      <c r="FB48" s="87">
        <f t="shared" si="66"/>
        <v>0.24</v>
      </c>
      <c r="FC48" s="87">
        <f t="shared" si="66"/>
        <v>0.24</v>
      </c>
      <c r="FD48" s="87">
        <f t="shared" si="66"/>
        <v>0.24</v>
      </c>
      <c r="FE48" s="87">
        <f t="shared" si="66"/>
        <v>0.24</v>
      </c>
      <c r="FF48" s="87">
        <f t="shared" si="66"/>
        <v>0.24</v>
      </c>
      <c r="FG48" s="87">
        <f t="shared" si="66"/>
        <v>0.24</v>
      </c>
      <c r="FH48" s="87">
        <f t="shared" si="66"/>
        <v>0.24</v>
      </c>
      <c r="FI48" s="87">
        <f t="shared" si="66"/>
        <v>0.24</v>
      </c>
      <c r="FJ48" s="127">
        <f t="shared" si="66"/>
        <v>0.24</v>
      </c>
      <c r="FK48" s="87">
        <f t="shared" si="66"/>
        <v>0.24</v>
      </c>
      <c r="FL48" s="87">
        <f t="shared" si="66"/>
        <v>0.24</v>
      </c>
      <c r="FM48" s="87">
        <f t="shared" si="66"/>
        <v>0.24</v>
      </c>
      <c r="FN48" s="87">
        <f t="shared" si="66"/>
        <v>0.24</v>
      </c>
      <c r="FO48" s="87">
        <f t="shared" si="66"/>
        <v>0.24</v>
      </c>
      <c r="FP48" s="87">
        <f t="shared" si="66"/>
        <v>0.24</v>
      </c>
      <c r="FQ48" s="87">
        <f t="shared" si="66"/>
        <v>0.24</v>
      </c>
      <c r="FR48" s="87">
        <f t="shared" si="66"/>
        <v>0.24</v>
      </c>
      <c r="FS48" s="87">
        <f t="shared" si="66"/>
        <v>0.24</v>
      </c>
      <c r="FT48" s="87">
        <f t="shared" si="66"/>
        <v>0.24</v>
      </c>
      <c r="FU48" s="87">
        <f t="shared" si="66"/>
        <v>0.24</v>
      </c>
      <c r="FV48" s="87">
        <f t="shared" si="66"/>
        <v>0.24</v>
      </c>
      <c r="FW48" s="87">
        <f t="shared" si="66"/>
        <v>0.24</v>
      </c>
      <c r="FX48" s="87">
        <f t="shared" si="66"/>
        <v>0.24</v>
      </c>
      <c r="FY48" s="127">
        <f t="shared" si="66"/>
        <v>0.24</v>
      </c>
      <c r="FZ48" s="87">
        <f t="shared" si="66"/>
        <v>0.24</v>
      </c>
      <c r="GA48" s="87">
        <f t="shared" si="66"/>
        <v>0.24</v>
      </c>
      <c r="GB48" s="87">
        <f t="shared" si="66"/>
        <v>0.24</v>
      </c>
      <c r="GC48" s="87">
        <f t="shared" si="66"/>
        <v>0.24</v>
      </c>
      <c r="GD48" s="87">
        <f t="shared" si="66"/>
        <v>0.24</v>
      </c>
      <c r="GE48" s="87">
        <f t="shared" si="66"/>
        <v>0.24</v>
      </c>
      <c r="GF48" s="87">
        <f t="shared" si="66"/>
        <v>0.24</v>
      </c>
      <c r="GG48" s="87">
        <f t="shared" si="66"/>
        <v>0.24</v>
      </c>
      <c r="GH48" s="87">
        <f t="shared" si="66"/>
        <v>0.24</v>
      </c>
      <c r="GI48" s="87">
        <f t="shared" si="66"/>
        <v>0.24</v>
      </c>
      <c r="GJ48" s="87">
        <f t="shared" si="66"/>
        <v>0.24</v>
      </c>
      <c r="GK48" s="87">
        <f t="shared" si="66"/>
        <v>0.24</v>
      </c>
      <c r="GL48" s="87">
        <f t="shared" si="66"/>
        <v>0.24</v>
      </c>
      <c r="GM48" s="87">
        <f aca="true" t="shared" si="67" ref="GM48:IV48">ROUND(-GM41*10%,2)</f>
        <v>0.24</v>
      </c>
      <c r="GN48" s="127">
        <f t="shared" si="67"/>
        <v>0.24</v>
      </c>
      <c r="GO48" s="87">
        <f t="shared" si="67"/>
        <v>0.24</v>
      </c>
      <c r="GP48" s="87">
        <f t="shared" si="67"/>
        <v>0.24</v>
      </c>
      <c r="GQ48" s="87">
        <f t="shared" si="67"/>
        <v>0.24</v>
      </c>
      <c r="GR48" s="87">
        <f t="shared" si="67"/>
        <v>0.24</v>
      </c>
      <c r="GS48" s="87">
        <f t="shared" si="67"/>
        <v>0.24</v>
      </c>
      <c r="GT48" s="87">
        <f t="shared" si="67"/>
        <v>0.24</v>
      </c>
      <c r="GU48" s="87">
        <f t="shared" si="67"/>
        <v>0.24</v>
      </c>
      <c r="GV48" s="87">
        <f t="shared" si="67"/>
        <v>0.24</v>
      </c>
      <c r="GW48" s="87">
        <f t="shared" si="67"/>
        <v>0.24</v>
      </c>
      <c r="GX48" s="87">
        <f t="shared" si="67"/>
        <v>0.24</v>
      </c>
      <c r="GY48" s="87">
        <f t="shared" si="67"/>
        <v>0.24</v>
      </c>
      <c r="GZ48" s="87">
        <f t="shared" si="67"/>
        <v>0.24</v>
      </c>
      <c r="HA48" s="87">
        <f t="shared" si="67"/>
        <v>0.24</v>
      </c>
      <c r="HB48" s="87">
        <f t="shared" si="67"/>
        <v>0.24</v>
      </c>
      <c r="HC48" s="127">
        <f t="shared" si="67"/>
        <v>0.24</v>
      </c>
      <c r="HD48" s="87">
        <f t="shared" si="67"/>
        <v>0.24</v>
      </c>
      <c r="HE48" s="87">
        <f t="shared" si="67"/>
        <v>0.24</v>
      </c>
      <c r="HF48" s="87">
        <f t="shared" si="67"/>
        <v>0.24</v>
      </c>
      <c r="HG48" s="87">
        <f t="shared" si="67"/>
        <v>0.24</v>
      </c>
      <c r="HH48" s="87">
        <f t="shared" si="67"/>
        <v>0.24</v>
      </c>
      <c r="HI48" s="87">
        <f t="shared" si="67"/>
        <v>0.24</v>
      </c>
      <c r="HJ48" s="87">
        <f t="shared" si="67"/>
        <v>0.24</v>
      </c>
      <c r="HK48" s="87">
        <f t="shared" si="67"/>
        <v>0.24</v>
      </c>
      <c r="HL48" s="87">
        <f t="shared" si="67"/>
        <v>0.24</v>
      </c>
      <c r="HM48" s="87">
        <f t="shared" si="67"/>
        <v>0.24</v>
      </c>
      <c r="HN48" s="87">
        <f t="shared" si="67"/>
        <v>0.24</v>
      </c>
      <c r="HO48" s="87">
        <f t="shared" si="67"/>
        <v>0.24</v>
      </c>
      <c r="HP48" s="87">
        <f t="shared" si="67"/>
        <v>0.24</v>
      </c>
      <c r="HQ48" s="87">
        <f t="shared" si="67"/>
        <v>0.24</v>
      </c>
      <c r="HR48" s="127">
        <f t="shared" si="67"/>
        <v>0.24</v>
      </c>
      <c r="HS48" s="87">
        <f t="shared" si="67"/>
        <v>0.24</v>
      </c>
      <c r="HT48" s="87">
        <f t="shared" si="67"/>
        <v>0.24</v>
      </c>
      <c r="HU48" s="87">
        <f t="shared" si="67"/>
        <v>0.24</v>
      </c>
      <c r="HV48" s="87">
        <f t="shared" si="67"/>
        <v>0.24</v>
      </c>
      <c r="HW48" s="87">
        <f t="shared" si="67"/>
        <v>0.24</v>
      </c>
      <c r="HX48" s="87">
        <f t="shared" si="67"/>
        <v>0.24</v>
      </c>
      <c r="HY48" s="87">
        <f t="shared" si="67"/>
        <v>0.24</v>
      </c>
      <c r="HZ48" s="87">
        <f t="shared" si="67"/>
        <v>0.24</v>
      </c>
      <c r="IA48" s="87">
        <f t="shared" si="67"/>
        <v>0.24</v>
      </c>
      <c r="IB48" s="87">
        <f t="shared" si="67"/>
        <v>0.24</v>
      </c>
      <c r="IC48" s="87">
        <f t="shared" si="67"/>
        <v>0.24</v>
      </c>
      <c r="ID48" s="87">
        <f t="shared" si="67"/>
        <v>0.24</v>
      </c>
      <c r="IE48" s="87">
        <f t="shared" si="67"/>
        <v>0.24</v>
      </c>
      <c r="IF48" s="87">
        <f t="shared" si="67"/>
        <v>0.24</v>
      </c>
      <c r="IG48" s="127">
        <f t="shared" si="67"/>
        <v>0.24</v>
      </c>
      <c r="IH48" s="87">
        <f t="shared" si="67"/>
        <v>0.24</v>
      </c>
      <c r="II48" s="87">
        <f t="shared" si="67"/>
        <v>0.24</v>
      </c>
      <c r="IJ48" s="87">
        <f t="shared" si="67"/>
        <v>0.24</v>
      </c>
      <c r="IK48" s="87">
        <f t="shared" si="67"/>
        <v>0.24</v>
      </c>
      <c r="IL48" s="87">
        <f t="shared" si="67"/>
        <v>0.24</v>
      </c>
      <c r="IM48" s="87">
        <f t="shared" si="67"/>
        <v>0.24</v>
      </c>
      <c r="IN48" s="87">
        <f t="shared" si="67"/>
        <v>0.24</v>
      </c>
      <c r="IO48" s="87">
        <f t="shared" si="67"/>
        <v>0.24</v>
      </c>
      <c r="IP48" s="87">
        <f t="shared" si="67"/>
        <v>0.24</v>
      </c>
      <c r="IQ48" s="87">
        <f t="shared" si="67"/>
        <v>0.24</v>
      </c>
      <c r="IR48" s="87">
        <f t="shared" si="67"/>
        <v>0.24</v>
      </c>
      <c r="IS48" s="87">
        <f t="shared" si="67"/>
        <v>0.24</v>
      </c>
      <c r="IT48" s="87">
        <f t="shared" si="67"/>
        <v>0.24</v>
      </c>
      <c r="IU48" s="87">
        <f t="shared" si="67"/>
        <v>0.24</v>
      </c>
      <c r="IV48" s="127">
        <f t="shared" si="67"/>
        <v>0.24</v>
      </c>
    </row>
    <row r="49" spans="1:256" ht="24" customHeight="1" thickBot="1">
      <c r="A49" s="191" t="s">
        <v>826</v>
      </c>
      <c r="B49" s="94">
        <f>ROUNDUP(B48+B47+B40,2)</f>
        <v>101.62</v>
      </c>
      <c r="C49" s="94">
        <f aca="true" t="shared" si="68" ref="C49:BN49">ROUNDUP(C48+C47+C40,2)</f>
        <v>102.13</v>
      </c>
      <c r="D49" s="94">
        <f t="shared" si="68"/>
        <v>102.26</v>
      </c>
      <c r="E49" s="94">
        <f t="shared" si="68"/>
        <v>102.61</v>
      </c>
      <c r="F49" s="94">
        <f t="shared" si="68"/>
        <v>102.23</v>
      </c>
      <c r="G49" s="94">
        <f t="shared" si="68"/>
        <v>102.04</v>
      </c>
      <c r="H49" s="94">
        <f t="shared" si="68"/>
        <v>101.67</v>
      </c>
      <c r="I49" s="94">
        <f t="shared" si="68"/>
        <v>103.37</v>
      </c>
      <c r="J49" s="94">
        <f t="shared" si="68"/>
        <v>101.37</v>
      </c>
      <c r="K49" s="94">
        <f t="shared" si="68"/>
        <v>0</v>
      </c>
      <c r="L49" s="94">
        <f t="shared" si="68"/>
        <v>101.6</v>
      </c>
      <c r="M49" s="94">
        <f t="shared" si="68"/>
        <v>101.63</v>
      </c>
      <c r="N49" s="94">
        <f t="shared" si="68"/>
        <v>101.34</v>
      </c>
      <c r="O49" s="94">
        <f t="shared" si="68"/>
        <v>101.76</v>
      </c>
      <c r="P49" s="244">
        <f t="shared" si="68"/>
        <v>0</v>
      </c>
      <c r="Q49" s="94">
        <f t="shared" si="68"/>
        <v>101.71</v>
      </c>
      <c r="R49" s="94">
        <f t="shared" si="68"/>
        <v>101.63</v>
      </c>
      <c r="S49" s="94">
        <f t="shared" si="68"/>
        <v>101.38</v>
      </c>
      <c r="T49" s="94">
        <f t="shared" si="68"/>
        <v>101.56</v>
      </c>
      <c r="U49" s="94">
        <f t="shared" si="68"/>
        <v>101.34</v>
      </c>
      <c r="V49" s="94">
        <f t="shared" si="68"/>
        <v>101.7</v>
      </c>
      <c r="W49" s="94">
        <f t="shared" si="68"/>
        <v>101.36</v>
      </c>
      <c r="X49" s="94">
        <f t="shared" si="68"/>
        <v>101.31</v>
      </c>
      <c r="Y49" s="94">
        <f t="shared" si="68"/>
        <v>0</v>
      </c>
      <c r="Z49" s="94">
        <f t="shared" si="68"/>
        <v>102.13</v>
      </c>
      <c r="AA49" s="94">
        <f t="shared" si="68"/>
        <v>102.21</v>
      </c>
      <c r="AB49" s="94">
        <f t="shared" si="68"/>
        <v>101.38</v>
      </c>
      <c r="AC49" s="94">
        <f t="shared" si="68"/>
        <v>101.36</v>
      </c>
      <c r="AD49" s="94">
        <f t="shared" si="68"/>
        <v>101.31</v>
      </c>
      <c r="AE49" s="244">
        <f t="shared" si="68"/>
        <v>103.6</v>
      </c>
      <c r="AF49" s="94">
        <f t="shared" si="68"/>
        <v>102.34</v>
      </c>
      <c r="AG49" s="94">
        <f t="shared" si="68"/>
        <v>101.84</v>
      </c>
      <c r="AH49" s="94">
        <f t="shared" si="68"/>
        <v>101.37</v>
      </c>
      <c r="AI49" s="94">
        <f t="shared" si="68"/>
        <v>101.71</v>
      </c>
      <c r="AJ49" s="94">
        <f t="shared" si="68"/>
        <v>101.56</v>
      </c>
      <c r="AK49" s="94">
        <f t="shared" si="68"/>
        <v>101.38</v>
      </c>
      <c r="AL49" s="94">
        <f t="shared" si="68"/>
        <v>101.92</v>
      </c>
      <c r="AM49" s="94">
        <f t="shared" si="68"/>
        <v>101.63</v>
      </c>
      <c r="AN49" s="94">
        <f t="shared" si="68"/>
        <v>101.29</v>
      </c>
      <c r="AO49" s="94">
        <f t="shared" si="68"/>
        <v>101.34</v>
      </c>
      <c r="AP49" s="94">
        <f t="shared" si="68"/>
        <v>101.36</v>
      </c>
      <c r="AQ49" s="94">
        <f t="shared" si="68"/>
        <v>101.29</v>
      </c>
      <c r="AR49" s="94">
        <f t="shared" si="68"/>
        <v>101.73</v>
      </c>
      <c r="AS49" s="94">
        <f t="shared" si="68"/>
        <v>101.36</v>
      </c>
      <c r="AT49" s="244">
        <f t="shared" si="68"/>
        <v>101.29</v>
      </c>
      <c r="AU49" s="94">
        <f t="shared" si="68"/>
        <v>102.12</v>
      </c>
      <c r="AV49" s="94">
        <f t="shared" si="68"/>
        <v>102.16</v>
      </c>
      <c r="AW49" s="94">
        <f t="shared" si="68"/>
        <v>102.16</v>
      </c>
      <c r="AX49" s="94">
        <f t="shared" si="68"/>
        <v>102.17</v>
      </c>
      <c r="AY49" s="94">
        <f t="shared" si="68"/>
        <v>101.29</v>
      </c>
      <c r="AZ49" s="94">
        <f t="shared" si="68"/>
        <v>101.34</v>
      </c>
      <c r="BA49" s="94">
        <f t="shared" si="68"/>
        <v>101.29</v>
      </c>
      <c r="BB49" s="94">
        <f t="shared" si="68"/>
        <v>101.34</v>
      </c>
      <c r="BC49" s="94">
        <f t="shared" si="68"/>
        <v>101.29</v>
      </c>
      <c r="BD49" s="94">
        <f t="shared" si="68"/>
        <v>101.36</v>
      </c>
      <c r="BE49" s="94">
        <f t="shared" si="68"/>
        <v>102.19</v>
      </c>
      <c r="BF49" s="94">
        <f t="shared" si="68"/>
        <v>101.34</v>
      </c>
      <c r="BG49" s="94">
        <f t="shared" si="68"/>
        <v>101.36</v>
      </c>
      <c r="BH49" s="94">
        <f t="shared" si="68"/>
        <v>101.63</v>
      </c>
      <c r="BI49" s="94">
        <f t="shared" si="68"/>
        <v>101.65</v>
      </c>
      <c r="BJ49" s="94">
        <f t="shared" si="68"/>
        <v>101.83</v>
      </c>
      <c r="BK49" s="94">
        <f t="shared" si="68"/>
        <v>101.77</v>
      </c>
      <c r="BL49" s="94">
        <f t="shared" si="68"/>
        <v>101.67</v>
      </c>
      <c r="BM49" s="94">
        <f t="shared" si="68"/>
        <v>101.66</v>
      </c>
      <c r="BN49" s="94">
        <f t="shared" si="68"/>
        <v>102.01</v>
      </c>
      <c r="BO49" s="94">
        <f aca="true" t="shared" si="69" ref="BO49:DZ49">ROUNDUP(BO48+BO47+BO40,2)</f>
        <v>101.29</v>
      </c>
      <c r="BP49" s="94">
        <f t="shared" si="69"/>
        <v>101.36</v>
      </c>
      <c r="BQ49" s="94">
        <f t="shared" si="69"/>
        <v>101.68</v>
      </c>
      <c r="BR49" s="94">
        <f t="shared" si="69"/>
        <v>102.13</v>
      </c>
      <c r="BS49" s="94">
        <f t="shared" si="69"/>
        <v>101.8</v>
      </c>
      <c r="BT49" s="94">
        <f t="shared" si="69"/>
        <v>101.29</v>
      </c>
      <c r="BU49" s="94">
        <f t="shared" si="69"/>
        <v>101.7</v>
      </c>
      <c r="BV49" s="94">
        <f t="shared" si="69"/>
        <v>101.95</v>
      </c>
      <c r="BW49" s="94">
        <f t="shared" si="69"/>
        <v>101.65</v>
      </c>
      <c r="BX49" s="244">
        <f t="shared" si="69"/>
        <v>101.36</v>
      </c>
      <c r="BY49" s="94">
        <f t="shared" si="69"/>
        <v>101.6</v>
      </c>
      <c r="BZ49" s="94">
        <f t="shared" si="69"/>
        <v>101.84</v>
      </c>
      <c r="CA49" s="94">
        <f t="shared" si="69"/>
        <v>101.76</v>
      </c>
      <c r="CB49" s="94">
        <f t="shared" si="69"/>
        <v>101.74</v>
      </c>
      <c r="CC49" s="94">
        <f t="shared" si="69"/>
        <v>101.79</v>
      </c>
      <c r="CD49" s="94">
        <f t="shared" si="69"/>
        <v>103.63</v>
      </c>
      <c r="CE49" s="94">
        <f t="shared" si="69"/>
        <v>0</v>
      </c>
      <c r="CF49" s="94">
        <f t="shared" si="69"/>
        <v>101.31</v>
      </c>
      <c r="CG49" s="94">
        <f t="shared" si="69"/>
        <v>101.74</v>
      </c>
      <c r="CH49" s="94">
        <f t="shared" si="69"/>
        <v>101.34</v>
      </c>
      <c r="CI49" s="94">
        <f t="shared" si="69"/>
        <v>101.58</v>
      </c>
      <c r="CJ49" s="94">
        <f t="shared" si="69"/>
        <v>101.65</v>
      </c>
      <c r="CK49" s="94">
        <f t="shared" si="69"/>
        <v>101.34</v>
      </c>
      <c r="CL49" s="94">
        <f t="shared" si="69"/>
        <v>101.61</v>
      </c>
      <c r="CM49" s="244">
        <f t="shared" si="69"/>
        <v>101.36</v>
      </c>
      <c r="CN49" s="94">
        <f t="shared" si="69"/>
        <v>101.36</v>
      </c>
      <c r="CO49" s="94">
        <f t="shared" si="69"/>
        <v>101.36</v>
      </c>
      <c r="CP49" s="94">
        <f t="shared" si="69"/>
        <v>101.61</v>
      </c>
      <c r="CQ49" s="94">
        <f t="shared" si="69"/>
        <v>102.02</v>
      </c>
      <c r="CR49" s="94">
        <f t="shared" si="69"/>
        <v>101.91</v>
      </c>
      <c r="CS49" s="94">
        <f t="shared" si="69"/>
        <v>101.61</v>
      </c>
      <c r="CT49" s="94">
        <f t="shared" si="69"/>
        <v>102.13</v>
      </c>
      <c r="CU49" s="94">
        <f t="shared" si="69"/>
        <v>101.82</v>
      </c>
      <c r="CV49" s="94">
        <f t="shared" si="69"/>
        <v>101.81</v>
      </c>
      <c r="CW49" s="94">
        <f t="shared" si="69"/>
        <v>101.61</v>
      </c>
      <c r="CX49" s="94">
        <f t="shared" si="69"/>
        <v>101.61</v>
      </c>
      <c r="CY49" s="94">
        <f t="shared" si="69"/>
        <v>101.58</v>
      </c>
      <c r="CZ49" s="94">
        <f t="shared" si="69"/>
        <v>101.87</v>
      </c>
      <c r="DA49" s="94">
        <f t="shared" si="69"/>
        <v>101.68</v>
      </c>
      <c r="DB49" s="244">
        <f t="shared" si="69"/>
        <v>101.76</v>
      </c>
      <c r="DC49" s="94">
        <f t="shared" si="69"/>
        <v>101.76</v>
      </c>
      <c r="DD49" s="94">
        <f t="shared" si="69"/>
        <v>101.29</v>
      </c>
      <c r="DE49" s="94">
        <f t="shared" si="69"/>
        <v>101.67</v>
      </c>
      <c r="DF49" s="94">
        <f t="shared" si="69"/>
        <v>101.67</v>
      </c>
      <c r="DG49" s="94">
        <f t="shared" si="69"/>
        <v>101.94</v>
      </c>
      <c r="DH49" s="94">
        <f t="shared" si="69"/>
        <v>101.34</v>
      </c>
      <c r="DI49" s="94">
        <f t="shared" si="69"/>
        <v>102.16</v>
      </c>
      <c r="DJ49" s="94">
        <f t="shared" si="69"/>
        <v>101.82</v>
      </c>
      <c r="DK49" s="94">
        <f t="shared" si="69"/>
        <v>102.37</v>
      </c>
      <c r="DL49" s="94">
        <f t="shared" si="69"/>
        <v>102.73</v>
      </c>
      <c r="DM49" s="94">
        <f t="shared" si="69"/>
        <v>101.75</v>
      </c>
      <c r="DN49" s="94">
        <f t="shared" si="69"/>
        <v>101.29</v>
      </c>
      <c r="DO49" s="94">
        <f t="shared" si="69"/>
        <v>102.71</v>
      </c>
      <c r="DP49" s="94">
        <f t="shared" si="69"/>
        <v>101.31</v>
      </c>
      <c r="DQ49" s="244">
        <f t="shared" si="69"/>
        <v>102.05</v>
      </c>
      <c r="DR49" s="94">
        <f t="shared" si="69"/>
        <v>101.31</v>
      </c>
      <c r="DS49" s="94">
        <f t="shared" si="69"/>
        <v>101.7</v>
      </c>
      <c r="DT49" s="94">
        <f t="shared" si="69"/>
        <v>101.29</v>
      </c>
      <c r="DU49" s="94">
        <f t="shared" si="69"/>
        <v>102.21</v>
      </c>
      <c r="DV49" s="94">
        <f t="shared" si="69"/>
        <v>101.36</v>
      </c>
      <c r="DW49" s="94">
        <f t="shared" si="69"/>
        <v>102</v>
      </c>
      <c r="DX49" s="94">
        <f t="shared" si="69"/>
        <v>101.77</v>
      </c>
      <c r="DY49" s="94">
        <f t="shared" si="69"/>
        <v>101.64</v>
      </c>
      <c r="DZ49" s="94">
        <f t="shared" si="69"/>
        <v>101.63</v>
      </c>
      <c r="EA49" s="94">
        <f aca="true" t="shared" si="70" ref="EA49:GL49">ROUNDUP(EA48+EA47+EA40,2)</f>
        <v>101.7</v>
      </c>
      <c r="EB49" s="94">
        <f t="shared" si="70"/>
        <v>101.63</v>
      </c>
      <c r="EC49" s="94">
        <f t="shared" si="70"/>
        <v>101.34</v>
      </c>
      <c r="ED49" s="94">
        <f t="shared" si="70"/>
        <v>102.39</v>
      </c>
      <c r="EE49" s="94">
        <f t="shared" si="70"/>
        <v>101.57</v>
      </c>
      <c r="EF49" s="244">
        <f t="shared" si="70"/>
        <v>101.89</v>
      </c>
      <c r="EG49" s="94">
        <f t="shared" si="70"/>
        <v>101.31</v>
      </c>
      <c r="EH49" s="94">
        <f t="shared" si="70"/>
        <v>101.8</v>
      </c>
      <c r="EI49" s="94">
        <f t="shared" si="70"/>
        <v>101.77</v>
      </c>
      <c r="EJ49" s="94">
        <f t="shared" si="70"/>
        <v>103.7</v>
      </c>
      <c r="EK49" s="94">
        <f t="shared" si="70"/>
        <v>101.87</v>
      </c>
      <c r="EL49" s="94">
        <f t="shared" si="70"/>
        <v>101.29</v>
      </c>
      <c r="EM49" s="94">
        <f t="shared" si="70"/>
        <v>101.36</v>
      </c>
      <c r="EN49" s="94">
        <f t="shared" si="70"/>
        <v>101.61</v>
      </c>
      <c r="EO49" s="94">
        <f t="shared" si="70"/>
        <v>101.29</v>
      </c>
      <c r="EP49" s="94">
        <f t="shared" si="70"/>
        <v>101.87</v>
      </c>
      <c r="EQ49" s="94">
        <f t="shared" si="70"/>
        <v>101.36</v>
      </c>
      <c r="ER49" s="94">
        <f t="shared" si="70"/>
        <v>103.92</v>
      </c>
      <c r="ES49" s="94">
        <f t="shared" si="70"/>
        <v>101.31</v>
      </c>
      <c r="ET49" s="94">
        <f t="shared" si="70"/>
        <v>102.06</v>
      </c>
      <c r="EU49" s="244">
        <f t="shared" si="70"/>
        <v>101.64</v>
      </c>
      <c r="EV49" s="94">
        <f t="shared" si="70"/>
        <v>102.27</v>
      </c>
      <c r="EW49" s="94">
        <f t="shared" si="70"/>
        <v>101.61</v>
      </c>
      <c r="EX49" s="94">
        <f t="shared" si="70"/>
        <v>102.08</v>
      </c>
      <c r="EY49" s="94">
        <f t="shared" si="70"/>
        <v>102.06</v>
      </c>
      <c r="EZ49" s="94">
        <f t="shared" si="70"/>
        <v>101.31</v>
      </c>
      <c r="FA49" s="94">
        <f t="shared" si="70"/>
        <v>101.36</v>
      </c>
      <c r="FB49" s="94">
        <f t="shared" si="70"/>
        <v>101.66</v>
      </c>
      <c r="FC49" s="94">
        <f t="shared" si="70"/>
        <v>101.63</v>
      </c>
      <c r="FD49" s="94">
        <f t="shared" si="70"/>
        <v>101.64</v>
      </c>
      <c r="FE49" s="94">
        <f t="shared" si="70"/>
        <v>101.36</v>
      </c>
      <c r="FF49" s="94">
        <f t="shared" si="70"/>
        <v>101.58</v>
      </c>
      <c r="FG49" s="94">
        <f t="shared" si="70"/>
        <v>101.31</v>
      </c>
      <c r="FH49" s="94">
        <f t="shared" si="70"/>
        <v>101.31</v>
      </c>
      <c r="FI49" s="94">
        <f t="shared" si="70"/>
        <v>101.36</v>
      </c>
      <c r="FJ49" s="244">
        <f t="shared" si="70"/>
        <v>101.36</v>
      </c>
      <c r="FK49" s="94">
        <f t="shared" si="70"/>
        <v>102.04</v>
      </c>
      <c r="FL49" s="94">
        <f t="shared" si="70"/>
        <v>101.95</v>
      </c>
      <c r="FM49" s="94">
        <f t="shared" si="70"/>
        <v>101.8</v>
      </c>
      <c r="FN49" s="94">
        <f t="shared" si="70"/>
        <v>102.73</v>
      </c>
      <c r="FO49" s="94">
        <f t="shared" si="70"/>
        <v>101.56</v>
      </c>
      <c r="FP49" s="94">
        <f t="shared" si="70"/>
        <v>102.1</v>
      </c>
      <c r="FQ49" s="94">
        <f t="shared" si="70"/>
        <v>103.71</v>
      </c>
      <c r="FR49" s="94">
        <f t="shared" si="70"/>
        <v>103.89</v>
      </c>
      <c r="FS49" s="94">
        <f t="shared" si="70"/>
        <v>101.34</v>
      </c>
      <c r="FT49" s="94">
        <f t="shared" si="70"/>
        <v>101.89</v>
      </c>
      <c r="FU49" s="94">
        <f t="shared" si="70"/>
        <v>101.97</v>
      </c>
      <c r="FV49" s="94">
        <f t="shared" si="70"/>
        <v>101.31</v>
      </c>
      <c r="FW49" s="94">
        <f t="shared" si="70"/>
        <v>101.84</v>
      </c>
      <c r="FX49" s="94">
        <f t="shared" si="70"/>
        <v>101.63</v>
      </c>
      <c r="FY49" s="244">
        <f t="shared" si="70"/>
        <v>101.36</v>
      </c>
      <c r="FZ49" s="94">
        <f t="shared" si="70"/>
        <v>101.36</v>
      </c>
      <c r="GA49" s="94">
        <f t="shared" si="70"/>
        <v>101.92</v>
      </c>
      <c r="GB49" s="94">
        <f t="shared" si="70"/>
        <v>101.37</v>
      </c>
      <c r="GC49" s="94">
        <f t="shared" si="70"/>
        <v>101.84</v>
      </c>
      <c r="GD49" s="94">
        <f t="shared" si="70"/>
        <v>101.31</v>
      </c>
      <c r="GE49" s="94">
        <f t="shared" si="70"/>
        <v>101.36</v>
      </c>
      <c r="GF49" s="94">
        <f t="shared" si="70"/>
        <v>101.72</v>
      </c>
      <c r="GG49" s="94">
        <f t="shared" si="70"/>
        <v>101.58</v>
      </c>
      <c r="GH49" s="94">
        <f t="shared" si="70"/>
        <v>101.62</v>
      </c>
      <c r="GI49" s="94">
        <f t="shared" si="70"/>
        <v>101.63</v>
      </c>
      <c r="GJ49" s="94">
        <f t="shared" si="70"/>
        <v>101.88</v>
      </c>
      <c r="GK49" s="94">
        <f t="shared" si="70"/>
        <v>101.36</v>
      </c>
      <c r="GL49" s="94">
        <f t="shared" si="70"/>
        <v>101.36</v>
      </c>
      <c r="GM49" s="94">
        <f aca="true" t="shared" si="71" ref="GM49:IV49">ROUNDUP(GM48+GM47+GM40,2)</f>
        <v>102.33</v>
      </c>
      <c r="GN49" s="244">
        <f t="shared" si="71"/>
        <v>102.27</v>
      </c>
      <c r="GO49" s="94">
        <f t="shared" si="71"/>
        <v>101.8</v>
      </c>
      <c r="GP49" s="94">
        <f t="shared" si="71"/>
        <v>102.06</v>
      </c>
      <c r="GQ49" s="94">
        <f t="shared" si="71"/>
        <v>102.23</v>
      </c>
      <c r="GR49" s="94">
        <f t="shared" si="71"/>
        <v>102.18</v>
      </c>
      <c r="GS49" s="94">
        <f t="shared" si="71"/>
        <v>101.36</v>
      </c>
      <c r="GT49" s="94">
        <f t="shared" si="71"/>
        <v>101.36</v>
      </c>
      <c r="GU49" s="94">
        <f t="shared" si="71"/>
        <v>101.77</v>
      </c>
      <c r="GV49" s="94">
        <f t="shared" si="71"/>
        <v>101.92</v>
      </c>
      <c r="GW49" s="94">
        <f t="shared" si="71"/>
        <v>101.7</v>
      </c>
      <c r="GX49" s="94">
        <f t="shared" si="71"/>
        <v>101.58</v>
      </c>
      <c r="GY49" s="94">
        <f t="shared" si="71"/>
        <v>101.31</v>
      </c>
      <c r="GZ49" s="94">
        <f t="shared" si="71"/>
        <v>101.97</v>
      </c>
      <c r="HA49" s="94">
        <f t="shared" si="71"/>
        <v>101.38</v>
      </c>
      <c r="HB49" s="94">
        <f t="shared" si="71"/>
        <v>102.79</v>
      </c>
      <c r="HC49" s="244">
        <f t="shared" si="71"/>
        <v>101.36</v>
      </c>
      <c r="HD49" s="94">
        <f t="shared" si="71"/>
        <v>101.36</v>
      </c>
      <c r="HE49" s="94">
        <f t="shared" si="71"/>
        <v>101.66</v>
      </c>
      <c r="HF49" s="94">
        <f t="shared" si="71"/>
        <v>101.36</v>
      </c>
      <c r="HG49" s="94">
        <f t="shared" si="71"/>
        <v>102.16</v>
      </c>
      <c r="HH49" s="94">
        <f t="shared" si="71"/>
        <v>101.66</v>
      </c>
      <c r="HI49" s="94">
        <f t="shared" si="71"/>
        <v>101.67</v>
      </c>
      <c r="HJ49" s="94">
        <f t="shared" si="71"/>
        <v>102.19</v>
      </c>
      <c r="HK49" s="94">
        <f t="shared" si="71"/>
        <v>101.7</v>
      </c>
      <c r="HL49" s="94">
        <f t="shared" si="71"/>
        <v>102.16</v>
      </c>
      <c r="HM49" s="94">
        <f t="shared" si="71"/>
        <v>101.31</v>
      </c>
      <c r="HN49" s="94">
        <f t="shared" si="71"/>
        <v>101.82</v>
      </c>
      <c r="HO49" s="94">
        <f t="shared" si="71"/>
        <v>101.7</v>
      </c>
      <c r="HP49" s="94">
        <f t="shared" si="71"/>
        <v>101.71</v>
      </c>
      <c r="HQ49" s="94">
        <f t="shared" si="71"/>
        <v>101.71</v>
      </c>
      <c r="HR49" s="244">
        <f t="shared" si="71"/>
        <v>101.76</v>
      </c>
      <c r="HS49" s="94">
        <f t="shared" si="71"/>
        <v>101.36</v>
      </c>
      <c r="HT49" s="94">
        <f t="shared" si="71"/>
        <v>101.66</v>
      </c>
      <c r="HU49" s="94">
        <f t="shared" si="71"/>
        <v>102.74</v>
      </c>
      <c r="HV49" s="94">
        <f t="shared" si="71"/>
        <v>102.19</v>
      </c>
      <c r="HW49" s="94">
        <f t="shared" si="71"/>
        <v>101.36</v>
      </c>
      <c r="HX49" s="94">
        <f t="shared" si="71"/>
        <v>102.45</v>
      </c>
      <c r="HY49" s="94">
        <f t="shared" si="71"/>
        <v>102.8</v>
      </c>
      <c r="HZ49" s="94">
        <f t="shared" si="71"/>
        <v>102.5</v>
      </c>
      <c r="IA49" s="94">
        <f t="shared" si="71"/>
        <v>102.34</v>
      </c>
      <c r="IB49" s="94">
        <f t="shared" si="71"/>
        <v>101.36</v>
      </c>
      <c r="IC49" s="94">
        <f t="shared" si="71"/>
        <v>102.34</v>
      </c>
      <c r="ID49" s="94">
        <f t="shared" si="71"/>
        <v>101.36</v>
      </c>
      <c r="IE49" s="94">
        <f t="shared" si="71"/>
        <v>102.07</v>
      </c>
      <c r="IF49" s="94">
        <f t="shared" si="71"/>
        <v>101.36</v>
      </c>
      <c r="IG49" s="244">
        <f t="shared" si="71"/>
        <v>101.64</v>
      </c>
      <c r="IH49" s="94">
        <f t="shared" si="71"/>
        <v>102.03</v>
      </c>
      <c r="II49" s="94">
        <f t="shared" si="71"/>
        <v>101.78</v>
      </c>
      <c r="IJ49" s="94">
        <f t="shared" si="71"/>
        <v>101.98</v>
      </c>
      <c r="IK49" s="94">
        <f t="shared" si="71"/>
        <v>101.94</v>
      </c>
      <c r="IL49" s="94">
        <f t="shared" si="71"/>
        <v>101.72</v>
      </c>
      <c r="IM49" s="94">
        <f t="shared" si="71"/>
        <v>101.36</v>
      </c>
      <c r="IN49" s="94">
        <f t="shared" si="71"/>
        <v>103.45</v>
      </c>
      <c r="IO49" s="94">
        <f t="shared" si="71"/>
        <v>101.36</v>
      </c>
      <c r="IP49" s="94">
        <f t="shared" si="71"/>
        <v>101.64</v>
      </c>
      <c r="IQ49" s="94">
        <f t="shared" si="71"/>
        <v>101.67</v>
      </c>
      <c r="IR49" s="94">
        <f t="shared" si="71"/>
        <v>101.41</v>
      </c>
      <c r="IS49" s="94">
        <f t="shared" si="71"/>
        <v>101.89</v>
      </c>
      <c r="IT49" s="94">
        <f>ROUNDUP(IT48+IT47+IT40,2)</f>
        <v>101.29</v>
      </c>
      <c r="IU49" s="94">
        <f t="shared" si="71"/>
        <v>101.84</v>
      </c>
      <c r="IV49" s="244">
        <f t="shared" si="71"/>
        <v>103.18</v>
      </c>
    </row>
    <row r="50" spans="1:255" ht="21" hidden="1">
      <c r="A50" s="40"/>
      <c r="B50" s="36"/>
      <c r="C50" s="36"/>
      <c r="D50" s="36"/>
      <c r="E50" s="36"/>
      <c r="F50" s="36"/>
      <c r="G50" s="36"/>
      <c r="H50" s="52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ht="16.5" customHeight="1">
      <c r="A51" s="255"/>
      <c r="B51" s="256"/>
      <c r="C51" s="256"/>
      <c r="D51" s="257"/>
      <c r="E51" s="36"/>
      <c r="F51" s="36"/>
      <c r="G51" s="36"/>
      <c r="H51" s="52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ht="45.75" customHeight="1">
      <c r="A52" s="165" t="s">
        <v>1728</v>
      </c>
      <c r="B52" s="256"/>
      <c r="C52" s="256"/>
      <c r="D52" s="257"/>
      <c r="E52" s="36"/>
      <c r="F52" s="36"/>
      <c r="G52" s="36"/>
      <c r="H52" s="52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</row>
    <row r="53" spans="1:255" s="107" customFormat="1" ht="35.25" customHeight="1">
      <c r="A53" s="443" t="s">
        <v>1727</v>
      </c>
      <c r="B53" s="443"/>
      <c r="C53" s="443"/>
      <c r="D53" s="443"/>
      <c r="E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s="107" customFormat="1" ht="47.25" customHeight="1">
      <c r="A54" s="443" t="s">
        <v>1729</v>
      </c>
      <c r="B54" s="443"/>
      <c r="C54" s="443"/>
      <c r="D54" s="443"/>
      <c r="F54" s="440" t="s">
        <v>831</v>
      </c>
      <c r="G54" s="440"/>
      <c r="H54" s="291"/>
      <c r="I54" s="170"/>
      <c r="J54" s="440" t="s">
        <v>832</v>
      </c>
      <c r="K54" s="440"/>
      <c r="L54" s="171"/>
      <c r="M54" s="171"/>
      <c r="N54" s="170"/>
      <c r="O54" s="440" t="s">
        <v>833</v>
      </c>
      <c r="P54" s="440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107" customFormat="1" ht="54" customHeight="1">
      <c r="A55" s="443" t="s">
        <v>1730</v>
      </c>
      <c r="B55" s="443"/>
      <c r="C55" s="443"/>
      <c r="D55" s="443"/>
      <c r="F55" s="441" t="s">
        <v>1706</v>
      </c>
      <c r="G55" s="441"/>
      <c r="H55" s="171"/>
      <c r="I55" s="170"/>
      <c r="J55" s="442" t="s">
        <v>834</v>
      </c>
      <c r="K55" s="442"/>
      <c r="L55" s="171"/>
      <c r="M55" s="171"/>
      <c r="N55" s="170"/>
      <c r="O55" s="442" t="s">
        <v>835</v>
      </c>
      <c r="P55" s="442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107" customFormat="1" ht="42" customHeight="1">
      <c r="A56" s="438"/>
      <c r="B56" s="438"/>
      <c r="C56" s="438"/>
      <c r="D56" s="290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s="107" customFormat="1" ht="45" customHeight="1">
      <c r="A57" s="165"/>
      <c r="F57" s="292"/>
      <c r="G57" s="292"/>
      <c r="H57" s="291"/>
      <c r="I57" s="170"/>
      <c r="J57" s="292"/>
      <c r="K57" s="292"/>
      <c r="L57" s="171"/>
      <c r="M57" s="171"/>
      <c r="N57" s="170"/>
      <c r="O57" s="292"/>
      <c r="P57" s="292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2:255" s="206" customFormat="1" ht="33.75">
      <c r="B58" s="61"/>
      <c r="C58" s="61"/>
      <c r="D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</row>
    <row r="59" spans="1:255" s="206" customFormat="1" ht="33.75" customHeight="1" hidden="1">
      <c r="A59" s="165"/>
      <c r="B59" s="61"/>
      <c r="C59" s="61"/>
      <c r="D59" s="61"/>
      <c r="F59" s="108"/>
      <c r="G59" s="108"/>
      <c r="H59" s="167"/>
      <c r="L59" s="166"/>
      <c r="M59" s="166"/>
      <c r="O59" s="168"/>
      <c r="P59" s="168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</row>
    <row r="60" spans="1:256" s="206" customFormat="1" ht="33.75">
      <c r="A60" s="165"/>
      <c r="B60" s="61">
        <v>0.303</v>
      </c>
      <c r="C60" s="61">
        <v>0.806</v>
      </c>
      <c r="D60" s="61">
        <v>0.901</v>
      </c>
      <c r="E60" s="206">
        <v>1.243</v>
      </c>
      <c r="F60" s="206">
        <v>0.852</v>
      </c>
      <c r="G60" s="206">
        <v>0.682</v>
      </c>
      <c r="H60" s="206">
        <v>0.3</v>
      </c>
      <c r="I60" s="206">
        <v>1.994</v>
      </c>
      <c r="J60" s="206">
        <v>0.403</v>
      </c>
      <c r="K60" s="206">
        <v>0</v>
      </c>
      <c r="L60" s="206">
        <v>0.3</v>
      </c>
      <c r="M60" s="206">
        <v>0.26</v>
      </c>
      <c r="N60" s="206">
        <v>0.769</v>
      </c>
      <c r="O60" s="206">
        <v>0.413</v>
      </c>
      <c r="P60" s="206">
        <v>0</v>
      </c>
      <c r="Q60" s="61">
        <v>0.363</v>
      </c>
      <c r="R60" s="61">
        <v>0.26</v>
      </c>
      <c r="S60" s="61">
        <v>0.554</v>
      </c>
      <c r="T60" s="61">
        <v>0.267</v>
      </c>
      <c r="U60" s="61">
        <v>0</v>
      </c>
      <c r="V60" s="61">
        <v>0.397</v>
      </c>
      <c r="W60" s="61">
        <v>0.769</v>
      </c>
      <c r="X60" s="61">
        <v>0.851</v>
      </c>
      <c r="Y60" s="61">
        <v>0</v>
      </c>
      <c r="Z60" s="61">
        <v>0.751</v>
      </c>
      <c r="AA60" s="61">
        <v>0.849</v>
      </c>
      <c r="AB60" s="61">
        <v>0.277</v>
      </c>
      <c r="AC60" s="61">
        <v>0.328</v>
      </c>
      <c r="AD60" s="61">
        <v>0.492</v>
      </c>
      <c r="AE60" s="61">
        <v>2.194</v>
      </c>
      <c r="AF60" s="61">
        <v>0.977</v>
      </c>
      <c r="AG60" s="61">
        <v>0.486</v>
      </c>
      <c r="AH60" s="61">
        <v>0.4</v>
      </c>
      <c r="AI60" s="61">
        <v>0.344</v>
      </c>
      <c r="AJ60" s="61">
        <v>0.26</v>
      </c>
      <c r="AK60" s="61">
        <v>0.277</v>
      </c>
      <c r="AL60" s="61">
        <v>0.547</v>
      </c>
      <c r="AM60" s="61">
        <v>0.26</v>
      </c>
      <c r="AN60" s="61">
        <v>0.769</v>
      </c>
      <c r="AO60" s="61">
        <v>0.277</v>
      </c>
      <c r="AP60" s="61">
        <v>0.851</v>
      </c>
      <c r="AQ60" s="61">
        <v>0.42</v>
      </c>
      <c r="AR60" s="61">
        <v>0.26</v>
      </c>
      <c r="AS60" s="61">
        <v>0.277</v>
      </c>
      <c r="AT60" s="61">
        <v>0.42</v>
      </c>
      <c r="AU60" s="61">
        <v>0.765</v>
      </c>
      <c r="AV60" s="61">
        <v>0.849</v>
      </c>
      <c r="AW60" s="61">
        <v>0.849</v>
      </c>
      <c r="AX60" s="61">
        <v>0.81</v>
      </c>
      <c r="AY60" s="61">
        <v>0.39</v>
      </c>
      <c r="AZ60" s="61">
        <v>0.451</v>
      </c>
      <c r="BA60" s="61">
        <v>0</v>
      </c>
      <c r="BB60" s="61">
        <v>0.461</v>
      </c>
      <c r="BC60" s="61">
        <v>0.349</v>
      </c>
      <c r="BD60" s="61">
        <v>0.277</v>
      </c>
      <c r="BE60" s="61">
        <v>0.81</v>
      </c>
      <c r="BF60" s="61">
        <v>0.277</v>
      </c>
      <c r="BG60" s="61">
        <v>0.277</v>
      </c>
      <c r="BH60" s="61">
        <v>0.26</v>
      </c>
      <c r="BI60" s="61">
        <v>0.3</v>
      </c>
      <c r="BJ60" s="61">
        <v>0.481</v>
      </c>
      <c r="BK60" s="61">
        <v>0.402</v>
      </c>
      <c r="BL60" s="61">
        <v>0.304</v>
      </c>
      <c r="BM60" s="61">
        <v>0.347</v>
      </c>
      <c r="BN60" s="61">
        <v>0.624</v>
      </c>
      <c r="BO60" s="61">
        <v>1.118</v>
      </c>
      <c r="BP60" s="61">
        <v>0.502</v>
      </c>
      <c r="BQ60" s="61">
        <v>0.317</v>
      </c>
      <c r="BR60" s="61">
        <v>0.806</v>
      </c>
      <c r="BS60" s="61">
        <v>0.451</v>
      </c>
      <c r="BT60" s="61">
        <v>0.718</v>
      </c>
      <c r="BU60" s="61">
        <v>0.354</v>
      </c>
      <c r="BV60" s="61">
        <v>0.645</v>
      </c>
      <c r="BW60" s="61">
        <v>0.3</v>
      </c>
      <c r="BX60" s="61">
        <v>0.431</v>
      </c>
      <c r="BY60" s="61">
        <v>0.3</v>
      </c>
      <c r="BZ60" s="61">
        <v>0.492</v>
      </c>
      <c r="CA60" s="61">
        <v>0.39</v>
      </c>
      <c r="CB60" s="61">
        <v>0.373</v>
      </c>
      <c r="CC60" s="61">
        <v>0.492</v>
      </c>
      <c r="CD60" s="61">
        <v>0.26</v>
      </c>
      <c r="CE60" s="61">
        <v>0.277</v>
      </c>
      <c r="CF60" s="61">
        <v>0.267</v>
      </c>
      <c r="CG60" s="61">
        <v>0.39</v>
      </c>
      <c r="CH60" s="61">
        <v>1.138</v>
      </c>
      <c r="CI60" s="61">
        <v>0.283</v>
      </c>
      <c r="CJ60" s="61">
        <v>0.3</v>
      </c>
      <c r="CK60" s="61">
        <v>2.061</v>
      </c>
      <c r="CL60" s="61">
        <v>0.26</v>
      </c>
      <c r="CM60" s="61">
        <v>0.81</v>
      </c>
      <c r="CN60" s="61">
        <v>0.779</v>
      </c>
      <c r="CO60" s="61">
        <v>0.964</v>
      </c>
      <c r="CP60" s="61">
        <v>0.26</v>
      </c>
      <c r="CQ60" s="61">
        <v>0.671</v>
      </c>
      <c r="CR60" s="61">
        <v>0.586</v>
      </c>
      <c r="CS60" s="61">
        <v>0.26</v>
      </c>
      <c r="CT60" s="61">
        <v>0.751</v>
      </c>
      <c r="CU60" s="61">
        <v>0.515</v>
      </c>
      <c r="CV60" s="61">
        <v>0.458</v>
      </c>
      <c r="CW60" s="61">
        <v>0.26</v>
      </c>
      <c r="CX60" s="61">
        <v>0.26</v>
      </c>
      <c r="CY60" s="61">
        <v>0.26</v>
      </c>
      <c r="CZ60" s="61">
        <v>0.515</v>
      </c>
      <c r="DA60" s="61">
        <v>0.313</v>
      </c>
      <c r="DB60" s="61">
        <v>0.394</v>
      </c>
      <c r="DC60" s="61">
        <v>0.464</v>
      </c>
      <c r="DD60" s="61">
        <v>0.872</v>
      </c>
      <c r="DE60" s="61">
        <v>0.3</v>
      </c>
      <c r="DF60" s="61">
        <v>0.299</v>
      </c>
      <c r="DG60" s="61">
        <v>0.633</v>
      </c>
      <c r="DH60" s="61">
        <v>0.42</v>
      </c>
      <c r="DI60" s="61">
        <v>0.808</v>
      </c>
      <c r="DJ60" s="61">
        <v>0.45</v>
      </c>
      <c r="DK60" s="61">
        <v>0.994</v>
      </c>
      <c r="DL60" s="61">
        <v>1.397</v>
      </c>
      <c r="DM60" s="61">
        <v>0.369</v>
      </c>
      <c r="DN60" s="61">
        <v>0.523</v>
      </c>
      <c r="DO60" s="61">
        <v>1.348</v>
      </c>
      <c r="DP60" s="61">
        <v>0</v>
      </c>
      <c r="DQ60" s="61">
        <v>0.75</v>
      </c>
      <c r="DR60" s="61">
        <v>0.431</v>
      </c>
      <c r="DS60" s="61">
        <v>0.3</v>
      </c>
      <c r="DT60" s="61">
        <v>0.851</v>
      </c>
      <c r="DU60" s="61">
        <v>0.849</v>
      </c>
      <c r="DV60" s="61">
        <v>0.564</v>
      </c>
      <c r="DW60" s="61">
        <v>0.616</v>
      </c>
      <c r="DX60" s="61">
        <v>0.347</v>
      </c>
      <c r="DY60" s="61">
        <v>0.279</v>
      </c>
      <c r="DZ60" s="61">
        <v>0.26</v>
      </c>
      <c r="EA60" s="61">
        <v>0.3</v>
      </c>
      <c r="EB60" s="61">
        <v>0.26</v>
      </c>
      <c r="EC60" s="61">
        <v>0.277</v>
      </c>
      <c r="ED60" s="61">
        <v>1.053</v>
      </c>
      <c r="EE60" s="61">
        <v>0.277</v>
      </c>
      <c r="EF60" s="61">
        <v>0.569</v>
      </c>
      <c r="EG60" s="61">
        <v>0.82</v>
      </c>
      <c r="EH60" s="61">
        <v>0.481</v>
      </c>
      <c r="EI60" s="61">
        <v>0.402</v>
      </c>
      <c r="EJ60" s="61">
        <v>0.3</v>
      </c>
      <c r="EK60" s="61">
        <v>0.504</v>
      </c>
      <c r="EL60" s="61">
        <v>0.769</v>
      </c>
      <c r="EM60" s="61">
        <v>0</v>
      </c>
      <c r="EN60" s="61">
        <v>0.26</v>
      </c>
      <c r="EO60" s="61">
        <v>0.277</v>
      </c>
      <c r="EP60" s="61">
        <v>0.569</v>
      </c>
      <c r="EQ60" s="61">
        <v>0.81</v>
      </c>
      <c r="ER60" s="61">
        <v>2.528</v>
      </c>
      <c r="ES60" s="61">
        <v>0</v>
      </c>
      <c r="ET60" s="61">
        <v>0.688</v>
      </c>
      <c r="EU60" s="61">
        <v>0.279</v>
      </c>
      <c r="EV60" s="61">
        <v>0.961</v>
      </c>
      <c r="EW60" s="61">
        <v>0.26</v>
      </c>
      <c r="EX60" s="61">
        <v>0.705</v>
      </c>
      <c r="EY60" s="61">
        <v>0.751</v>
      </c>
      <c r="EZ60" s="61">
        <v>0.872</v>
      </c>
      <c r="FA60" s="61">
        <v>0.431</v>
      </c>
      <c r="FB60" s="61">
        <v>0.329</v>
      </c>
      <c r="FC60" s="61">
        <v>0.26</v>
      </c>
      <c r="FD60" s="61">
        <v>0.279</v>
      </c>
      <c r="FE60" s="61">
        <v>0</v>
      </c>
      <c r="FF60" s="61">
        <v>0.372</v>
      </c>
      <c r="FG60" s="61">
        <v>0.267</v>
      </c>
      <c r="FH60" s="61">
        <v>2.338</v>
      </c>
      <c r="FI60" s="61">
        <v>0.502</v>
      </c>
      <c r="FJ60" s="61">
        <v>0.3</v>
      </c>
      <c r="FK60" s="61">
        <v>0.705</v>
      </c>
      <c r="FL60" s="61">
        <v>0.566</v>
      </c>
      <c r="FM60" s="61">
        <v>0.455</v>
      </c>
      <c r="FN60" s="61">
        <v>1.397</v>
      </c>
      <c r="FO60" s="61">
        <v>0.26</v>
      </c>
      <c r="FP60" s="61">
        <v>0.796</v>
      </c>
      <c r="FQ60" s="61">
        <v>2.308</v>
      </c>
      <c r="FR60" s="61">
        <v>2.504</v>
      </c>
      <c r="FS60" s="61">
        <v>0.338</v>
      </c>
      <c r="FT60" s="61">
        <v>0.569</v>
      </c>
      <c r="FU60" s="61">
        <v>0.633</v>
      </c>
      <c r="FV60" s="61">
        <v>0.533</v>
      </c>
      <c r="FW60" s="61">
        <v>0.474</v>
      </c>
      <c r="FX60" s="61">
        <v>0.26</v>
      </c>
      <c r="FY60" s="61">
        <v>0.872</v>
      </c>
      <c r="FZ60" s="61">
        <v>0</v>
      </c>
      <c r="GA60" s="61">
        <v>0.596</v>
      </c>
      <c r="GB60" s="61">
        <v>0.472</v>
      </c>
      <c r="GC60" s="61">
        <v>0.492</v>
      </c>
      <c r="GD60" s="61">
        <v>0</v>
      </c>
      <c r="GE60" s="61">
        <v>0</v>
      </c>
      <c r="GF60" s="61">
        <v>0.355</v>
      </c>
      <c r="GG60" s="61">
        <v>0.26</v>
      </c>
      <c r="GH60" s="61">
        <v>0.236</v>
      </c>
      <c r="GI60" s="61">
        <v>0.26</v>
      </c>
      <c r="GJ60" s="61">
        <v>0.547</v>
      </c>
      <c r="GK60" s="61">
        <v>2.923</v>
      </c>
      <c r="GL60" s="61">
        <v>0</v>
      </c>
      <c r="GM60" s="61">
        <v>0.95</v>
      </c>
      <c r="GN60" s="61">
        <v>0.8</v>
      </c>
      <c r="GO60" s="61">
        <v>0.481</v>
      </c>
      <c r="GP60" s="61">
        <v>0.673</v>
      </c>
      <c r="GQ60" s="61">
        <v>0.852</v>
      </c>
      <c r="GR60" s="61">
        <v>0.806</v>
      </c>
      <c r="GS60" s="61">
        <v>0.81</v>
      </c>
      <c r="GT60" s="61">
        <v>0</v>
      </c>
      <c r="GU60" s="61">
        <v>0.436</v>
      </c>
      <c r="GV60" s="61">
        <v>0.547</v>
      </c>
      <c r="GW60" s="61">
        <v>0.347</v>
      </c>
      <c r="GX60" s="61">
        <v>0.26</v>
      </c>
      <c r="GY60" s="61">
        <v>0.523</v>
      </c>
      <c r="GZ60" s="61">
        <v>0.597</v>
      </c>
      <c r="HA60" s="61">
        <v>0.646</v>
      </c>
      <c r="HB60" s="61">
        <v>1.424</v>
      </c>
      <c r="HC60" s="61">
        <v>0</v>
      </c>
      <c r="HD60" s="61">
        <v>0.841</v>
      </c>
      <c r="HE60" s="61">
        <v>0.29</v>
      </c>
      <c r="HF60" s="61">
        <v>0.533</v>
      </c>
      <c r="HG60" s="61">
        <v>0.833</v>
      </c>
      <c r="HH60" s="61">
        <v>0.363</v>
      </c>
      <c r="HI60" s="61">
        <v>0.305</v>
      </c>
      <c r="HJ60" s="61">
        <v>0.819</v>
      </c>
      <c r="HK60" s="61">
        <v>0.344</v>
      </c>
      <c r="HL60" s="61">
        <v>0.85</v>
      </c>
      <c r="HM60" s="61">
        <v>0.82</v>
      </c>
      <c r="HN60" s="61">
        <v>0.498</v>
      </c>
      <c r="HO60" s="61">
        <v>0.402</v>
      </c>
      <c r="HP60" s="61">
        <v>0.343</v>
      </c>
      <c r="HQ60" s="61">
        <v>0.343</v>
      </c>
      <c r="HR60" s="61">
        <v>0.364</v>
      </c>
      <c r="HS60" s="61">
        <v>0</v>
      </c>
      <c r="HT60" s="61">
        <v>0.343</v>
      </c>
      <c r="HU60" s="61">
        <v>1.351</v>
      </c>
      <c r="HV60" s="61">
        <v>0.81</v>
      </c>
      <c r="HW60" s="61">
        <v>0.3</v>
      </c>
      <c r="HX60" s="61">
        <v>1.109</v>
      </c>
      <c r="HY60" s="61">
        <v>1.399</v>
      </c>
      <c r="HZ60" s="61">
        <v>1.109</v>
      </c>
      <c r="IA60" s="61">
        <v>1.012</v>
      </c>
      <c r="IB60" s="61">
        <v>1.015</v>
      </c>
      <c r="IC60" s="61">
        <v>1.005</v>
      </c>
      <c r="ID60" s="61">
        <v>0.328</v>
      </c>
      <c r="IE60" s="61">
        <v>0.694</v>
      </c>
      <c r="IF60" s="61">
        <v>0.3</v>
      </c>
      <c r="IG60" s="61">
        <v>0.277</v>
      </c>
      <c r="IH60" s="61">
        <v>0.653</v>
      </c>
      <c r="II60" s="61">
        <v>0.413</v>
      </c>
      <c r="IJ60" s="61">
        <v>0.492</v>
      </c>
      <c r="IK60" s="61">
        <v>0.573</v>
      </c>
      <c r="IL60" s="61">
        <v>0.356</v>
      </c>
      <c r="IM60" s="61">
        <v>2.861</v>
      </c>
      <c r="IN60" s="61">
        <v>2.046</v>
      </c>
      <c r="IO60" s="61">
        <v>0</v>
      </c>
      <c r="IP60" s="61">
        <v>0.317</v>
      </c>
      <c r="IQ60" s="61">
        <v>0.354</v>
      </c>
      <c r="IR60" s="61">
        <v>0</v>
      </c>
      <c r="IS60" s="61">
        <v>0.519</v>
      </c>
      <c r="IT60" s="61">
        <v>0.831</v>
      </c>
      <c r="IU60" s="61">
        <v>0.519</v>
      </c>
      <c r="IV60" s="206">
        <v>1.789</v>
      </c>
    </row>
    <row r="61" spans="1:256" s="294" customFormat="1" ht="33.75">
      <c r="A61" s="293"/>
      <c r="B61" s="293">
        <f>B60+(B60*0.0189)</f>
        <v>0.30872669999999997</v>
      </c>
      <c r="C61" s="293">
        <f aca="true" t="shared" si="72" ref="C61:BN61">C60+(C60*0.0189)</f>
        <v>0.8212334</v>
      </c>
      <c r="D61" s="293">
        <f t="shared" si="72"/>
        <v>0.9180289</v>
      </c>
      <c r="E61" s="293">
        <f t="shared" si="72"/>
        <v>1.2664927000000001</v>
      </c>
      <c r="F61" s="293">
        <f t="shared" si="72"/>
        <v>0.8681028</v>
      </c>
      <c r="G61" s="293">
        <f t="shared" si="72"/>
        <v>0.6948898</v>
      </c>
      <c r="H61" s="293">
        <f t="shared" si="72"/>
        <v>0.30567</v>
      </c>
      <c r="I61" s="293">
        <f t="shared" si="72"/>
        <v>2.0316866</v>
      </c>
      <c r="J61" s="293">
        <f t="shared" si="72"/>
        <v>0.4106167</v>
      </c>
      <c r="K61" s="293">
        <f t="shared" si="72"/>
        <v>0</v>
      </c>
      <c r="L61" s="293">
        <f t="shared" si="72"/>
        <v>0.30567</v>
      </c>
      <c r="M61" s="293">
        <f t="shared" si="72"/>
        <v>0.264914</v>
      </c>
      <c r="N61" s="293">
        <f t="shared" si="72"/>
        <v>0.7835341</v>
      </c>
      <c r="O61" s="293">
        <f t="shared" si="72"/>
        <v>0.4208057</v>
      </c>
      <c r="P61" s="293">
        <f t="shared" si="72"/>
        <v>0</v>
      </c>
      <c r="Q61" s="293">
        <f t="shared" si="72"/>
        <v>0.3698607</v>
      </c>
      <c r="R61" s="293">
        <f t="shared" si="72"/>
        <v>0.264914</v>
      </c>
      <c r="S61" s="293">
        <f t="shared" si="72"/>
        <v>0.5644706</v>
      </c>
      <c r="T61" s="293">
        <f t="shared" si="72"/>
        <v>0.2720463</v>
      </c>
      <c r="U61" s="293">
        <f t="shared" si="72"/>
        <v>0</v>
      </c>
      <c r="V61" s="293">
        <f t="shared" si="72"/>
        <v>0.4045033</v>
      </c>
      <c r="W61" s="293">
        <f t="shared" si="72"/>
        <v>0.7835341</v>
      </c>
      <c r="X61" s="293">
        <f t="shared" si="72"/>
        <v>0.8670839</v>
      </c>
      <c r="Y61" s="293">
        <f t="shared" si="72"/>
        <v>0</v>
      </c>
      <c r="Z61" s="293">
        <f t="shared" si="72"/>
        <v>0.7651939</v>
      </c>
      <c r="AA61" s="293">
        <f t="shared" si="72"/>
        <v>0.8650460999999999</v>
      </c>
      <c r="AB61" s="293">
        <f t="shared" si="72"/>
        <v>0.2822353</v>
      </c>
      <c r="AC61" s="293">
        <f t="shared" si="72"/>
        <v>0.33419920000000003</v>
      </c>
      <c r="AD61" s="293">
        <f t="shared" si="72"/>
        <v>0.5012988</v>
      </c>
      <c r="AE61" s="293">
        <f t="shared" si="72"/>
        <v>2.2354666</v>
      </c>
      <c r="AF61" s="293">
        <f t="shared" si="72"/>
        <v>0.9954653</v>
      </c>
      <c r="AG61" s="293">
        <f t="shared" si="72"/>
        <v>0.4951854</v>
      </c>
      <c r="AH61" s="293">
        <f t="shared" si="72"/>
        <v>0.40756000000000003</v>
      </c>
      <c r="AI61" s="293">
        <f t="shared" si="72"/>
        <v>0.35050159999999997</v>
      </c>
      <c r="AJ61" s="293">
        <f t="shared" si="72"/>
        <v>0.264914</v>
      </c>
      <c r="AK61" s="293">
        <f t="shared" si="72"/>
        <v>0.2822353</v>
      </c>
      <c r="AL61" s="293">
        <f t="shared" si="72"/>
        <v>0.5573383000000001</v>
      </c>
      <c r="AM61" s="293">
        <f t="shared" si="72"/>
        <v>0.264914</v>
      </c>
      <c r="AN61" s="293">
        <f t="shared" si="72"/>
        <v>0.7835341</v>
      </c>
      <c r="AO61" s="293">
        <f t="shared" si="72"/>
        <v>0.2822353</v>
      </c>
      <c r="AP61" s="293">
        <f t="shared" si="72"/>
        <v>0.8670839</v>
      </c>
      <c r="AQ61" s="293">
        <f t="shared" si="72"/>
        <v>0.427938</v>
      </c>
      <c r="AR61" s="293">
        <f t="shared" si="72"/>
        <v>0.264914</v>
      </c>
      <c r="AS61" s="293">
        <f t="shared" si="72"/>
        <v>0.2822353</v>
      </c>
      <c r="AT61" s="293">
        <f t="shared" si="72"/>
        <v>0.427938</v>
      </c>
      <c r="AU61" s="293">
        <f t="shared" si="72"/>
        <v>0.7794585</v>
      </c>
      <c r="AV61" s="293">
        <f t="shared" si="72"/>
        <v>0.8650460999999999</v>
      </c>
      <c r="AW61" s="293">
        <f t="shared" si="72"/>
        <v>0.8650460999999999</v>
      </c>
      <c r="AX61" s="293">
        <f t="shared" si="72"/>
        <v>0.8253090000000001</v>
      </c>
      <c r="AY61" s="293">
        <f t="shared" si="72"/>
        <v>0.39737100000000003</v>
      </c>
      <c r="AZ61" s="293">
        <f t="shared" si="72"/>
        <v>0.4595239</v>
      </c>
      <c r="BA61" s="293">
        <f t="shared" si="72"/>
        <v>0</v>
      </c>
      <c r="BB61" s="293">
        <f t="shared" si="72"/>
        <v>0.46971290000000004</v>
      </c>
      <c r="BC61" s="293">
        <f t="shared" si="72"/>
        <v>0.35559609999999997</v>
      </c>
      <c r="BD61" s="293">
        <f t="shared" si="72"/>
        <v>0.2822353</v>
      </c>
      <c r="BE61" s="293">
        <f t="shared" si="72"/>
        <v>0.8253090000000001</v>
      </c>
      <c r="BF61" s="293">
        <f t="shared" si="72"/>
        <v>0.2822353</v>
      </c>
      <c r="BG61" s="293">
        <f t="shared" si="72"/>
        <v>0.2822353</v>
      </c>
      <c r="BH61" s="293">
        <f t="shared" si="72"/>
        <v>0.264914</v>
      </c>
      <c r="BI61" s="293">
        <f t="shared" si="72"/>
        <v>0.30567</v>
      </c>
      <c r="BJ61" s="293">
        <f t="shared" si="72"/>
        <v>0.4900909</v>
      </c>
      <c r="BK61" s="293">
        <f t="shared" si="72"/>
        <v>0.4095978</v>
      </c>
      <c r="BL61" s="293">
        <f t="shared" si="72"/>
        <v>0.3097456</v>
      </c>
      <c r="BM61" s="293">
        <f t="shared" si="72"/>
        <v>0.3535583</v>
      </c>
      <c r="BN61" s="293">
        <f t="shared" si="72"/>
        <v>0.6357936</v>
      </c>
      <c r="BO61" s="293">
        <f aca="true" t="shared" si="73" ref="BO61:DZ61">BO60+(BO60*0.0189)</f>
        <v>1.1391302</v>
      </c>
      <c r="BP61" s="293">
        <f t="shared" si="73"/>
        <v>0.5114878</v>
      </c>
      <c r="BQ61" s="293">
        <f t="shared" si="73"/>
        <v>0.3229913</v>
      </c>
      <c r="BR61" s="293">
        <f t="shared" si="73"/>
        <v>0.8212334</v>
      </c>
      <c r="BS61" s="293">
        <f t="shared" si="73"/>
        <v>0.4595239</v>
      </c>
      <c r="BT61" s="293">
        <f t="shared" si="73"/>
        <v>0.7315702</v>
      </c>
      <c r="BU61" s="293">
        <f t="shared" si="73"/>
        <v>0.3606906</v>
      </c>
      <c r="BV61" s="293">
        <f t="shared" si="73"/>
        <v>0.6571905</v>
      </c>
      <c r="BW61" s="293">
        <f t="shared" si="73"/>
        <v>0.30567</v>
      </c>
      <c r="BX61" s="293">
        <f t="shared" si="73"/>
        <v>0.4391459</v>
      </c>
      <c r="BY61" s="293">
        <f t="shared" si="73"/>
        <v>0.30567</v>
      </c>
      <c r="BZ61" s="293">
        <f t="shared" si="73"/>
        <v>0.5012988</v>
      </c>
      <c r="CA61" s="293">
        <f t="shared" si="73"/>
        <v>0.39737100000000003</v>
      </c>
      <c r="CB61" s="293">
        <f t="shared" si="73"/>
        <v>0.3800497</v>
      </c>
      <c r="CC61" s="293">
        <f t="shared" si="73"/>
        <v>0.5012988</v>
      </c>
      <c r="CD61" s="293">
        <f t="shared" si="73"/>
        <v>0.264914</v>
      </c>
      <c r="CE61" s="293">
        <f t="shared" si="73"/>
        <v>0.2822353</v>
      </c>
      <c r="CF61" s="293">
        <f t="shared" si="73"/>
        <v>0.2720463</v>
      </c>
      <c r="CG61" s="293">
        <f t="shared" si="73"/>
        <v>0.39737100000000003</v>
      </c>
      <c r="CH61" s="293">
        <f t="shared" si="73"/>
        <v>1.1595081999999999</v>
      </c>
      <c r="CI61" s="293">
        <f t="shared" si="73"/>
        <v>0.28834869999999996</v>
      </c>
      <c r="CJ61" s="293">
        <f t="shared" si="73"/>
        <v>0.30567</v>
      </c>
      <c r="CK61" s="293">
        <f t="shared" si="73"/>
        <v>2.0999529</v>
      </c>
      <c r="CL61" s="293">
        <f t="shared" si="73"/>
        <v>0.264914</v>
      </c>
      <c r="CM61" s="293">
        <f t="shared" si="73"/>
        <v>0.8253090000000001</v>
      </c>
      <c r="CN61" s="293">
        <f t="shared" si="73"/>
        <v>0.7937231</v>
      </c>
      <c r="CO61" s="293">
        <f t="shared" si="73"/>
        <v>0.9822196</v>
      </c>
      <c r="CP61" s="293">
        <f t="shared" si="73"/>
        <v>0.264914</v>
      </c>
      <c r="CQ61" s="293">
        <f t="shared" si="73"/>
        <v>0.6836819000000001</v>
      </c>
      <c r="CR61" s="293">
        <f t="shared" si="73"/>
        <v>0.5970753999999999</v>
      </c>
      <c r="CS61" s="293">
        <f t="shared" si="73"/>
        <v>0.264914</v>
      </c>
      <c r="CT61" s="293">
        <f t="shared" si="73"/>
        <v>0.7651939</v>
      </c>
      <c r="CU61" s="293">
        <f t="shared" si="73"/>
        <v>0.5247335</v>
      </c>
      <c r="CV61" s="293">
        <f t="shared" si="73"/>
        <v>0.4666562</v>
      </c>
      <c r="CW61" s="293">
        <f t="shared" si="73"/>
        <v>0.264914</v>
      </c>
      <c r="CX61" s="293">
        <f t="shared" si="73"/>
        <v>0.264914</v>
      </c>
      <c r="CY61" s="293">
        <f t="shared" si="73"/>
        <v>0.264914</v>
      </c>
      <c r="CZ61" s="293">
        <f t="shared" si="73"/>
        <v>0.5247335</v>
      </c>
      <c r="DA61" s="293">
        <f t="shared" si="73"/>
        <v>0.3189157</v>
      </c>
      <c r="DB61" s="293">
        <f t="shared" si="73"/>
        <v>0.40144660000000004</v>
      </c>
      <c r="DC61" s="293">
        <f t="shared" si="73"/>
        <v>0.4727696</v>
      </c>
      <c r="DD61" s="293">
        <f t="shared" si="73"/>
        <v>0.8884808</v>
      </c>
      <c r="DE61" s="293">
        <f t="shared" si="73"/>
        <v>0.30567</v>
      </c>
      <c r="DF61" s="293">
        <f t="shared" si="73"/>
        <v>0.3046511</v>
      </c>
      <c r="DG61" s="293">
        <f t="shared" si="73"/>
        <v>0.6449637</v>
      </c>
      <c r="DH61" s="293">
        <f t="shared" si="73"/>
        <v>0.427938</v>
      </c>
      <c r="DI61" s="293">
        <f t="shared" si="73"/>
        <v>0.8232712000000001</v>
      </c>
      <c r="DJ61" s="293">
        <f t="shared" si="73"/>
        <v>0.458505</v>
      </c>
      <c r="DK61" s="293">
        <f t="shared" si="73"/>
        <v>1.0127866</v>
      </c>
      <c r="DL61" s="293">
        <f t="shared" si="73"/>
        <v>1.4234033</v>
      </c>
      <c r="DM61" s="293">
        <f t="shared" si="73"/>
        <v>0.3759741</v>
      </c>
      <c r="DN61" s="293">
        <f t="shared" si="73"/>
        <v>0.5328847</v>
      </c>
      <c r="DO61" s="293">
        <f t="shared" si="73"/>
        <v>1.3734772000000002</v>
      </c>
      <c r="DP61" s="293">
        <f t="shared" si="73"/>
        <v>0</v>
      </c>
      <c r="DQ61" s="293">
        <f t="shared" si="73"/>
        <v>0.764175</v>
      </c>
      <c r="DR61" s="293">
        <f t="shared" si="73"/>
        <v>0.4391459</v>
      </c>
      <c r="DS61" s="293">
        <f t="shared" si="73"/>
        <v>0.30567</v>
      </c>
      <c r="DT61" s="293">
        <f t="shared" si="73"/>
        <v>0.8670839</v>
      </c>
      <c r="DU61" s="293">
        <f t="shared" si="73"/>
        <v>0.8650460999999999</v>
      </c>
      <c r="DV61" s="293">
        <f t="shared" si="73"/>
        <v>0.5746595999999999</v>
      </c>
      <c r="DW61" s="293">
        <f t="shared" si="73"/>
        <v>0.6276424</v>
      </c>
      <c r="DX61" s="293">
        <f t="shared" si="73"/>
        <v>0.3535583</v>
      </c>
      <c r="DY61" s="293">
        <f t="shared" si="73"/>
        <v>0.2842731</v>
      </c>
      <c r="DZ61" s="293">
        <f t="shared" si="73"/>
        <v>0.264914</v>
      </c>
      <c r="EA61" s="293">
        <f aca="true" t="shared" si="74" ref="EA61:GL61">EA60+(EA60*0.0189)</f>
        <v>0.30567</v>
      </c>
      <c r="EB61" s="293">
        <f t="shared" si="74"/>
        <v>0.264914</v>
      </c>
      <c r="EC61" s="293">
        <f t="shared" si="74"/>
        <v>0.2822353</v>
      </c>
      <c r="ED61" s="293">
        <f t="shared" si="74"/>
        <v>1.0729016999999998</v>
      </c>
      <c r="EE61" s="293">
        <f t="shared" si="74"/>
        <v>0.2822353</v>
      </c>
      <c r="EF61" s="293">
        <f t="shared" si="74"/>
        <v>0.5797540999999999</v>
      </c>
      <c r="EG61" s="293">
        <f t="shared" si="74"/>
        <v>0.835498</v>
      </c>
      <c r="EH61" s="293">
        <f t="shared" si="74"/>
        <v>0.4900909</v>
      </c>
      <c r="EI61" s="293">
        <f t="shared" si="74"/>
        <v>0.4095978</v>
      </c>
      <c r="EJ61" s="293">
        <f t="shared" si="74"/>
        <v>0.30567</v>
      </c>
      <c r="EK61" s="293">
        <f t="shared" si="74"/>
        <v>0.5135256</v>
      </c>
      <c r="EL61" s="293">
        <f t="shared" si="74"/>
        <v>0.7835341</v>
      </c>
      <c r="EM61" s="293">
        <f t="shared" si="74"/>
        <v>0</v>
      </c>
      <c r="EN61" s="293">
        <f t="shared" si="74"/>
        <v>0.264914</v>
      </c>
      <c r="EO61" s="293">
        <f t="shared" si="74"/>
        <v>0.2822353</v>
      </c>
      <c r="EP61" s="293">
        <f t="shared" si="74"/>
        <v>0.5797540999999999</v>
      </c>
      <c r="EQ61" s="293">
        <f t="shared" si="74"/>
        <v>0.8253090000000001</v>
      </c>
      <c r="ER61" s="293">
        <f t="shared" si="74"/>
        <v>2.5757792</v>
      </c>
      <c r="ES61" s="293">
        <f t="shared" si="74"/>
        <v>0</v>
      </c>
      <c r="ET61" s="293">
        <f t="shared" si="74"/>
        <v>0.7010031999999999</v>
      </c>
      <c r="EU61" s="293">
        <f t="shared" si="74"/>
        <v>0.2842731</v>
      </c>
      <c r="EV61" s="293">
        <f t="shared" si="74"/>
        <v>0.9791629</v>
      </c>
      <c r="EW61" s="293">
        <f t="shared" si="74"/>
        <v>0.264914</v>
      </c>
      <c r="EX61" s="293">
        <f t="shared" si="74"/>
        <v>0.7183244999999999</v>
      </c>
      <c r="EY61" s="293">
        <f t="shared" si="74"/>
        <v>0.7651939</v>
      </c>
      <c r="EZ61" s="293">
        <f t="shared" si="74"/>
        <v>0.8884808</v>
      </c>
      <c r="FA61" s="293">
        <f t="shared" si="74"/>
        <v>0.4391459</v>
      </c>
      <c r="FB61" s="293">
        <f t="shared" si="74"/>
        <v>0.3352181</v>
      </c>
      <c r="FC61" s="293">
        <f t="shared" si="74"/>
        <v>0.264914</v>
      </c>
      <c r="FD61" s="293">
        <f t="shared" si="74"/>
        <v>0.2842731</v>
      </c>
      <c r="FE61" s="293">
        <f t="shared" si="74"/>
        <v>0</v>
      </c>
      <c r="FF61" s="293">
        <f t="shared" si="74"/>
        <v>0.3790308</v>
      </c>
      <c r="FG61" s="293">
        <f t="shared" si="74"/>
        <v>0.2720463</v>
      </c>
      <c r="FH61" s="293">
        <f t="shared" si="74"/>
        <v>2.3821882</v>
      </c>
      <c r="FI61" s="293">
        <f t="shared" si="74"/>
        <v>0.5114878</v>
      </c>
      <c r="FJ61" s="293">
        <f t="shared" si="74"/>
        <v>0.30567</v>
      </c>
      <c r="FK61" s="293">
        <f t="shared" si="74"/>
        <v>0.7183244999999999</v>
      </c>
      <c r="FL61" s="293">
        <f t="shared" si="74"/>
        <v>0.5766973999999999</v>
      </c>
      <c r="FM61" s="293">
        <f t="shared" si="74"/>
        <v>0.4635995</v>
      </c>
      <c r="FN61" s="293">
        <f t="shared" si="74"/>
        <v>1.4234033</v>
      </c>
      <c r="FO61" s="293">
        <f t="shared" si="74"/>
        <v>0.264914</v>
      </c>
      <c r="FP61" s="293">
        <f t="shared" si="74"/>
        <v>0.8110444</v>
      </c>
      <c r="FQ61" s="293">
        <f t="shared" si="74"/>
        <v>2.3516212</v>
      </c>
      <c r="FR61" s="293">
        <f t="shared" si="74"/>
        <v>2.5513256</v>
      </c>
      <c r="FS61" s="293">
        <f t="shared" si="74"/>
        <v>0.34438820000000003</v>
      </c>
      <c r="FT61" s="293">
        <f t="shared" si="74"/>
        <v>0.5797540999999999</v>
      </c>
      <c r="FU61" s="293">
        <f t="shared" si="74"/>
        <v>0.6449637</v>
      </c>
      <c r="FV61" s="293">
        <f t="shared" si="74"/>
        <v>0.5430737</v>
      </c>
      <c r="FW61" s="293">
        <f t="shared" si="74"/>
        <v>0.48295859999999996</v>
      </c>
      <c r="FX61" s="293">
        <f t="shared" si="74"/>
        <v>0.264914</v>
      </c>
      <c r="FY61" s="293">
        <f t="shared" si="74"/>
        <v>0.8884808</v>
      </c>
      <c r="FZ61" s="293">
        <f t="shared" si="74"/>
        <v>0</v>
      </c>
      <c r="GA61" s="293">
        <f t="shared" si="74"/>
        <v>0.6072643999999999</v>
      </c>
      <c r="GB61" s="293">
        <f t="shared" si="74"/>
        <v>0.4809208</v>
      </c>
      <c r="GC61" s="293">
        <f t="shared" si="74"/>
        <v>0.5012988</v>
      </c>
      <c r="GD61" s="293">
        <f t="shared" si="74"/>
        <v>0</v>
      </c>
      <c r="GE61" s="293">
        <f t="shared" si="74"/>
        <v>0</v>
      </c>
      <c r="GF61" s="293">
        <f t="shared" si="74"/>
        <v>0.36170949999999996</v>
      </c>
      <c r="GG61" s="293">
        <f t="shared" si="74"/>
        <v>0.264914</v>
      </c>
      <c r="GH61" s="293">
        <f t="shared" si="74"/>
        <v>0.2404604</v>
      </c>
      <c r="GI61" s="293">
        <f t="shared" si="74"/>
        <v>0.264914</v>
      </c>
      <c r="GJ61" s="293">
        <f t="shared" si="74"/>
        <v>0.5573383000000001</v>
      </c>
      <c r="GK61" s="293">
        <f t="shared" si="74"/>
        <v>2.9782447</v>
      </c>
      <c r="GL61" s="293">
        <f t="shared" si="74"/>
        <v>0</v>
      </c>
      <c r="GM61" s="293">
        <f aca="true" t="shared" si="75" ref="GM61:IV61">GM60+(GM60*0.0189)</f>
        <v>0.9679549999999999</v>
      </c>
      <c r="GN61" s="293">
        <f t="shared" si="75"/>
        <v>0.8151200000000001</v>
      </c>
      <c r="GO61" s="293">
        <f t="shared" si="75"/>
        <v>0.4900909</v>
      </c>
      <c r="GP61" s="293">
        <f t="shared" si="75"/>
        <v>0.6857197</v>
      </c>
      <c r="GQ61" s="293">
        <f t="shared" si="75"/>
        <v>0.8681028</v>
      </c>
      <c r="GR61" s="293">
        <f t="shared" si="75"/>
        <v>0.8212334</v>
      </c>
      <c r="GS61" s="293">
        <f t="shared" si="75"/>
        <v>0.8253090000000001</v>
      </c>
      <c r="GT61" s="293">
        <f t="shared" si="75"/>
        <v>0</v>
      </c>
      <c r="GU61" s="293">
        <f t="shared" si="75"/>
        <v>0.4442404</v>
      </c>
      <c r="GV61" s="293">
        <f t="shared" si="75"/>
        <v>0.5573383000000001</v>
      </c>
      <c r="GW61" s="293">
        <f t="shared" si="75"/>
        <v>0.3535583</v>
      </c>
      <c r="GX61" s="293">
        <f t="shared" si="75"/>
        <v>0.264914</v>
      </c>
      <c r="GY61" s="293">
        <f t="shared" si="75"/>
        <v>0.5328847</v>
      </c>
      <c r="GZ61" s="293">
        <f t="shared" si="75"/>
        <v>0.6082833</v>
      </c>
      <c r="HA61" s="293">
        <f t="shared" si="75"/>
        <v>0.6582094000000001</v>
      </c>
      <c r="HB61" s="293">
        <f t="shared" si="75"/>
        <v>1.4509136</v>
      </c>
      <c r="HC61" s="293">
        <f t="shared" si="75"/>
        <v>0</v>
      </c>
      <c r="HD61" s="293">
        <f t="shared" si="75"/>
        <v>0.8568949</v>
      </c>
      <c r="HE61" s="293">
        <f t="shared" si="75"/>
        <v>0.295481</v>
      </c>
      <c r="HF61" s="293">
        <f t="shared" si="75"/>
        <v>0.5430737</v>
      </c>
      <c r="HG61" s="293">
        <f t="shared" si="75"/>
        <v>0.8487437</v>
      </c>
      <c r="HH61" s="293">
        <f t="shared" si="75"/>
        <v>0.3698607</v>
      </c>
      <c r="HI61" s="293">
        <f t="shared" si="75"/>
        <v>0.3107645</v>
      </c>
      <c r="HJ61" s="293">
        <f t="shared" si="75"/>
        <v>0.8344790999999999</v>
      </c>
      <c r="HK61" s="293">
        <f t="shared" si="75"/>
        <v>0.35050159999999997</v>
      </c>
      <c r="HL61" s="293">
        <f t="shared" si="75"/>
        <v>0.866065</v>
      </c>
      <c r="HM61" s="293">
        <f t="shared" si="75"/>
        <v>0.835498</v>
      </c>
      <c r="HN61" s="293">
        <f t="shared" si="75"/>
        <v>0.5074122</v>
      </c>
      <c r="HO61" s="293">
        <f t="shared" si="75"/>
        <v>0.4095978</v>
      </c>
      <c r="HP61" s="293">
        <f t="shared" si="75"/>
        <v>0.34948270000000003</v>
      </c>
      <c r="HQ61" s="293">
        <f t="shared" si="75"/>
        <v>0.34948270000000003</v>
      </c>
      <c r="HR61" s="293">
        <f t="shared" si="75"/>
        <v>0.3708796</v>
      </c>
      <c r="HS61" s="293">
        <f t="shared" si="75"/>
        <v>0</v>
      </c>
      <c r="HT61" s="293">
        <f t="shared" si="75"/>
        <v>0.34948270000000003</v>
      </c>
      <c r="HU61" s="293">
        <f t="shared" si="75"/>
        <v>1.3765339</v>
      </c>
      <c r="HV61" s="293">
        <f t="shared" si="75"/>
        <v>0.8253090000000001</v>
      </c>
      <c r="HW61" s="293">
        <f t="shared" si="75"/>
        <v>0.30567</v>
      </c>
      <c r="HX61" s="293">
        <f t="shared" si="75"/>
        <v>1.1299601</v>
      </c>
      <c r="HY61" s="293">
        <f t="shared" si="75"/>
        <v>1.4254411</v>
      </c>
      <c r="HZ61" s="293">
        <f t="shared" si="75"/>
        <v>1.1299601</v>
      </c>
      <c r="IA61" s="293">
        <f t="shared" si="75"/>
        <v>1.0311268</v>
      </c>
      <c r="IB61" s="293">
        <f t="shared" si="75"/>
        <v>1.0341835</v>
      </c>
      <c r="IC61" s="293">
        <f t="shared" si="75"/>
        <v>1.0239945</v>
      </c>
      <c r="ID61" s="293">
        <f t="shared" si="75"/>
        <v>0.33419920000000003</v>
      </c>
      <c r="IE61" s="293">
        <f t="shared" si="75"/>
        <v>0.7071166</v>
      </c>
      <c r="IF61" s="293">
        <f t="shared" si="75"/>
        <v>0.30567</v>
      </c>
      <c r="IG61" s="293">
        <f t="shared" si="75"/>
        <v>0.2822353</v>
      </c>
      <c r="IH61" s="293">
        <f t="shared" si="75"/>
        <v>0.6653417</v>
      </c>
      <c r="II61" s="293">
        <f t="shared" si="75"/>
        <v>0.4208057</v>
      </c>
      <c r="IJ61" s="293">
        <f t="shared" si="75"/>
        <v>0.5012988</v>
      </c>
      <c r="IK61" s="293">
        <f t="shared" si="75"/>
        <v>0.5838297</v>
      </c>
      <c r="IL61" s="293">
        <f t="shared" si="75"/>
        <v>0.3627284</v>
      </c>
      <c r="IM61" s="293">
        <f t="shared" si="75"/>
        <v>2.9150729</v>
      </c>
      <c r="IN61" s="293">
        <f t="shared" si="75"/>
        <v>2.0846693999999997</v>
      </c>
      <c r="IO61" s="293">
        <f t="shared" si="75"/>
        <v>0</v>
      </c>
      <c r="IP61" s="293">
        <f t="shared" si="75"/>
        <v>0.3229913</v>
      </c>
      <c r="IQ61" s="293">
        <f t="shared" si="75"/>
        <v>0.3606906</v>
      </c>
      <c r="IR61" s="293">
        <f t="shared" si="75"/>
        <v>0</v>
      </c>
      <c r="IS61" s="293">
        <f t="shared" si="75"/>
        <v>0.5288091</v>
      </c>
      <c r="IT61" s="293">
        <f t="shared" si="75"/>
        <v>0.8467059</v>
      </c>
      <c r="IU61" s="293">
        <f t="shared" si="75"/>
        <v>0.5288091</v>
      </c>
      <c r="IV61" s="293">
        <f t="shared" si="75"/>
        <v>1.8228121</v>
      </c>
    </row>
    <row r="62" spans="1:256" s="206" customFormat="1" ht="33.75">
      <c r="A62" s="62"/>
      <c r="B62" s="61">
        <f>ROUND(B61,3)</f>
        <v>0.309</v>
      </c>
      <c r="C62" s="61">
        <f aca="true" t="shared" si="76" ref="C62:BN62">ROUND(C61,3)</f>
        <v>0.821</v>
      </c>
      <c r="D62" s="61">
        <f t="shared" si="76"/>
        <v>0.918</v>
      </c>
      <c r="E62" s="61">
        <f t="shared" si="76"/>
        <v>1.266</v>
      </c>
      <c r="F62" s="61">
        <f t="shared" si="76"/>
        <v>0.868</v>
      </c>
      <c r="G62" s="61">
        <f t="shared" si="76"/>
        <v>0.695</v>
      </c>
      <c r="H62" s="61">
        <f t="shared" si="76"/>
        <v>0.306</v>
      </c>
      <c r="I62" s="61">
        <f t="shared" si="76"/>
        <v>2.032</v>
      </c>
      <c r="J62" s="61">
        <f t="shared" si="76"/>
        <v>0.411</v>
      </c>
      <c r="K62" s="61">
        <f t="shared" si="76"/>
        <v>0</v>
      </c>
      <c r="L62" s="61">
        <f t="shared" si="76"/>
        <v>0.306</v>
      </c>
      <c r="M62" s="61">
        <f t="shared" si="76"/>
        <v>0.265</v>
      </c>
      <c r="N62" s="61">
        <f t="shared" si="76"/>
        <v>0.784</v>
      </c>
      <c r="O62" s="61">
        <f t="shared" si="76"/>
        <v>0.421</v>
      </c>
      <c r="P62" s="61">
        <f t="shared" si="76"/>
        <v>0</v>
      </c>
      <c r="Q62" s="61">
        <f t="shared" si="76"/>
        <v>0.37</v>
      </c>
      <c r="R62" s="61">
        <f t="shared" si="76"/>
        <v>0.265</v>
      </c>
      <c r="S62" s="61">
        <f t="shared" si="76"/>
        <v>0.564</v>
      </c>
      <c r="T62" s="61">
        <f t="shared" si="76"/>
        <v>0.272</v>
      </c>
      <c r="U62" s="61">
        <f t="shared" si="76"/>
        <v>0</v>
      </c>
      <c r="V62" s="61">
        <f t="shared" si="76"/>
        <v>0.405</v>
      </c>
      <c r="W62" s="61">
        <f t="shared" si="76"/>
        <v>0.784</v>
      </c>
      <c r="X62" s="61">
        <f t="shared" si="76"/>
        <v>0.867</v>
      </c>
      <c r="Y62" s="61">
        <f t="shared" si="76"/>
        <v>0</v>
      </c>
      <c r="Z62" s="61">
        <f t="shared" si="76"/>
        <v>0.765</v>
      </c>
      <c r="AA62" s="61">
        <f t="shared" si="76"/>
        <v>0.865</v>
      </c>
      <c r="AB62" s="61">
        <f t="shared" si="76"/>
        <v>0.282</v>
      </c>
      <c r="AC62" s="61">
        <f t="shared" si="76"/>
        <v>0.334</v>
      </c>
      <c r="AD62" s="61">
        <f t="shared" si="76"/>
        <v>0.501</v>
      </c>
      <c r="AE62" s="61">
        <f t="shared" si="76"/>
        <v>2.235</v>
      </c>
      <c r="AF62" s="61">
        <f t="shared" si="76"/>
        <v>0.995</v>
      </c>
      <c r="AG62" s="61">
        <f t="shared" si="76"/>
        <v>0.495</v>
      </c>
      <c r="AH62" s="61">
        <f t="shared" si="76"/>
        <v>0.408</v>
      </c>
      <c r="AI62" s="61">
        <f t="shared" si="76"/>
        <v>0.351</v>
      </c>
      <c r="AJ62" s="61">
        <f t="shared" si="76"/>
        <v>0.265</v>
      </c>
      <c r="AK62" s="61">
        <f t="shared" si="76"/>
        <v>0.282</v>
      </c>
      <c r="AL62" s="61">
        <f t="shared" si="76"/>
        <v>0.557</v>
      </c>
      <c r="AM62" s="61">
        <f t="shared" si="76"/>
        <v>0.265</v>
      </c>
      <c r="AN62" s="61">
        <f t="shared" si="76"/>
        <v>0.784</v>
      </c>
      <c r="AO62" s="61">
        <f t="shared" si="76"/>
        <v>0.282</v>
      </c>
      <c r="AP62" s="61">
        <f t="shared" si="76"/>
        <v>0.867</v>
      </c>
      <c r="AQ62" s="61">
        <f t="shared" si="76"/>
        <v>0.428</v>
      </c>
      <c r="AR62" s="61">
        <f t="shared" si="76"/>
        <v>0.265</v>
      </c>
      <c r="AS62" s="61">
        <f t="shared" si="76"/>
        <v>0.282</v>
      </c>
      <c r="AT62" s="61">
        <f t="shared" si="76"/>
        <v>0.428</v>
      </c>
      <c r="AU62" s="61">
        <f t="shared" si="76"/>
        <v>0.779</v>
      </c>
      <c r="AV62" s="61">
        <f t="shared" si="76"/>
        <v>0.865</v>
      </c>
      <c r="AW62" s="61">
        <f t="shared" si="76"/>
        <v>0.865</v>
      </c>
      <c r="AX62" s="61">
        <f t="shared" si="76"/>
        <v>0.825</v>
      </c>
      <c r="AY62" s="61">
        <f t="shared" si="76"/>
        <v>0.397</v>
      </c>
      <c r="AZ62" s="61">
        <f t="shared" si="76"/>
        <v>0.46</v>
      </c>
      <c r="BA62" s="61">
        <f t="shared" si="76"/>
        <v>0</v>
      </c>
      <c r="BB62" s="61">
        <f t="shared" si="76"/>
        <v>0.47</v>
      </c>
      <c r="BC62" s="61">
        <f t="shared" si="76"/>
        <v>0.356</v>
      </c>
      <c r="BD62" s="61">
        <f t="shared" si="76"/>
        <v>0.282</v>
      </c>
      <c r="BE62" s="61">
        <f t="shared" si="76"/>
        <v>0.825</v>
      </c>
      <c r="BF62" s="61">
        <f t="shared" si="76"/>
        <v>0.282</v>
      </c>
      <c r="BG62" s="61">
        <f t="shared" si="76"/>
        <v>0.282</v>
      </c>
      <c r="BH62" s="61">
        <f t="shared" si="76"/>
        <v>0.265</v>
      </c>
      <c r="BI62" s="61">
        <f t="shared" si="76"/>
        <v>0.306</v>
      </c>
      <c r="BJ62" s="61">
        <f t="shared" si="76"/>
        <v>0.49</v>
      </c>
      <c r="BK62" s="61">
        <f t="shared" si="76"/>
        <v>0.41</v>
      </c>
      <c r="BL62" s="61">
        <f t="shared" si="76"/>
        <v>0.31</v>
      </c>
      <c r="BM62" s="61">
        <f t="shared" si="76"/>
        <v>0.354</v>
      </c>
      <c r="BN62" s="61">
        <f t="shared" si="76"/>
        <v>0.636</v>
      </c>
      <c r="BO62" s="61">
        <f aca="true" t="shared" si="77" ref="BO62:DZ62">ROUND(BO61,3)</f>
        <v>1.139</v>
      </c>
      <c r="BP62" s="61">
        <f t="shared" si="77"/>
        <v>0.511</v>
      </c>
      <c r="BQ62" s="61">
        <f t="shared" si="77"/>
        <v>0.323</v>
      </c>
      <c r="BR62" s="61">
        <f t="shared" si="77"/>
        <v>0.821</v>
      </c>
      <c r="BS62" s="61">
        <f t="shared" si="77"/>
        <v>0.46</v>
      </c>
      <c r="BT62" s="61">
        <f t="shared" si="77"/>
        <v>0.732</v>
      </c>
      <c r="BU62" s="61">
        <f t="shared" si="77"/>
        <v>0.361</v>
      </c>
      <c r="BV62" s="61">
        <f t="shared" si="77"/>
        <v>0.657</v>
      </c>
      <c r="BW62" s="61">
        <f t="shared" si="77"/>
        <v>0.306</v>
      </c>
      <c r="BX62" s="61">
        <f t="shared" si="77"/>
        <v>0.439</v>
      </c>
      <c r="BY62" s="61">
        <f t="shared" si="77"/>
        <v>0.306</v>
      </c>
      <c r="BZ62" s="61">
        <f t="shared" si="77"/>
        <v>0.501</v>
      </c>
      <c r="CA62" s="61">
        <f t="shared" si="77"/>
        <v>0.397</v>
      </c>
      <c r="CB62" s="61">
        <f t="shared" si="77"/>
        <v>0.38</v>
      </c>
      <c r="CC62" s="61">
        <f t="shared" si="77"/>
        <v>0.501</v>
      </c>
      <c r="CD62" s="61">
        <f t="shared" si="77"/>
        <v>0.265</v>
      </c>
      <c r="CE62" s="61">
        <f t="shared" si="77"/>
        <v>0.282</v>
      </c>
      <c r="CF62" s="61">
        <f t="shared" si="77"/>
        <v>0.272</v>
      </c>
      <c r="CG62" s="61">
        <f t="shared" si="77"/>
        <v>0.397</v>
      </c>
      <c r="CH62" s="61">
        <f t="shared" si="77"/>
        <v>1.16</v>
      </c>
      <c r="CI62" s="61">
        <f t="shared" si="77"/>
        <v>0.288</v>
      </c>
      <c r="CJ62" s="61">
        <f t="shared" si="77"/>
        <v>0.306</v>
      </c>
      <c r="CK62" s="61">
        <f t="shared" si="77"/>
        <v>2.1</v>
      </c>
      <c r="CL62" s="61">
        <f t="shared" si="77"/>
        <v>0.265</v>
      </c>
      <c r="CM62" s="61">
        <f t="shared" si="77"/>
        <v>0.825</v>
      </c>
      <c r="CN62" s="61">
        <f t="shared" si="77"/>
        <v>0.794</v>
      </c>
      <c r="CO62" s="61">
        <f t="shared" si="77"/>
        <v>0.982</v>
      </c>
      <c r="CP62" s="61">
        <f t="shared" si="77"/>
        <v>0.265</v>
      </c>
      <c r="CQ62" s="61">
        <f t="shared" si="77"/>
        <v>0.684</v>
      </c>
      <c r="CR62" s="61">
        <f t="shared" si="77"/>
        <v>0.597</v>
      </c>
      <c r="CS62" s="61">
        <f t="shared" si="77"/>
        <v>0.265</v>
      </c>
      <c r="CT62" s="61">
        <f t="shared" si="77"/>
        <v>0.765</v>
      </c>
      <c r="CU62" s="61">
        <f t="shared" si="77"/>
        <v>0.525</v>
      </c>
      <c r="CV62" s="61">
        <f t="shared" si="77"/>
        <v>0.467</v>
      </c>
      <c r="CW62" s="61">
        <f t="shared" si="77"/>
        <v>0.265</v>
      </c>
      <c r="CX62" s="61">
        <f t="shared" si="77"/>
        <v>0.265</v>
      </c>
      <c r="CY62" s="61">
        <f t="shared" si="77"/>
        <v>0.265</v>
      </c>
      <c r="CZ62" s="61">
        <f t="shared" si="77"/>
        <v>0.525</v>
      </c>
      <c r="DA62" s="61">
        <f t="shared" si="77"/>
        <v>0.319</v>
      </c>
      <c r="DB62" s="61">
        <f t="shared" si="77"/>
        <v>0.401</v>
      </c>
      <c r="DC62" s="61">
        <f t="shared" si="77"/>
        <v>0.473</v>
      </c>
      <c r="DD62" s="61">
        <f t="shared" si="77"/>
        <v>0.888</v>
      </c>
      <c r="DE62" s="61">
        <f t="shared" si="77"/>
        <v>0.306</v>
      </c>
      <c r="DF62" s="61">
        <f t="shared" si="77"/>
        <v>0.305</v>
      </c>
      <c r="DG62" s="61">
        <f t="shared" si="77"/>
        <v>0.645</v>
      </c>
      <c r="DH62" s="61">
        <f t="shared" si="77"/>
        <v>0.428</v>
      </c>
      <c r="DI62" s="61">
        <f t="shared" si="77"/>
        <v>0.823</v>
      </c>
      <c r="DJ62" s="61">
        <f t="shared" si="77"/>
        <v>0.459</v>
      </c>
      <c r="DK62" s="61">
        <f t="shared" si="77"/>
        <v>1.013</v>
      </c>
      <c r="DL62" s="61">
        <f t="shared" si="77"/>
        <v>1.423</v>
      </c>
      <c r="DM62" s="61">
        <f t="shared" si="77"/>
        <v>0.376</v>
      </c>
      <c r="DN62" s="61">
        <f t="shared" si="77"/>
        <v>0.533</v>
      </c>
      <c r="DO62" s="61">
        <f t="shared" si="77"/>
        <v>1.373</v>
      </c>
      <c r="DP62" s="61">
        <f t="shared" si="77"/>
        <v>0</v>
      </c>
      <c r="DQ62" s="61">
        <f t="shared" si="77"/>
        <v>0.764</v>
      </c>
      <c r="DR62" s="61">
        <f t="shared" si="77"/>
        <v>0.439</v>
      </c>
      <c r="DS62" s="61">
        <f t="shared" si="77"/>
        <v>0.306</v>
      </c>
      <c r="DT62" s="61">
        <f t="shared" si="77"/>
        <v>0.867</v>
      </c>
      <c r="DU62" s="61">
        <f t="shared" si="77"/>
        <v>0.865</v>
      </c>
      <c r="DV62" s="61">
        <f t="shared" si="77"/>
        <v>0.575</v>
      </c>
      <c r="DW62" s="61">
        <f t="shared" si="77"/>
        <v>0.628</v>
      </c>
      <c r="DX62" s="61">
        <f t="shared" si="77"/>
        <v>0.354</v>
      </c>
      <c r="DY62" s="61">
        <f t="shared" si="77"/>
        <v>0.284</v>
      </c>
      <c r="DZ62" s="61">
        <f t="shared" si="77"/>
        <v>0.265</v>
      </c>
      <c r="EA62" s="61">
        <f aca="true" t="shared" si="78" ref="EA62:GL62">ROUND(EA61,3)</f>
        <v>0.306</v>
      </c>
      <c r="EB62" s="61">
        <f t="shared" si="78"/>
        <v>0.265</v>
      </c>
      <c r="EC62" s="61">
        <f t="shared" si="78"/>
        <v>0.282</v>
      </c>
      <c r="ED62" s="61">
        <f t="shared" si="78"/>
        <v>1.073</v>
      </c>
      <c r="EE62" s="61">
        <f t="shared" si="78"/>
        <v>0.282</v>
      </c>
      <c r="EF62" s="61">
        <f t="shared" si="78"/>
        <v>0.58</v>
      </c>
      <c r="EG62" s="61">
        <f t="shared" si="78"/>
        <v>0.835</v>
      </c>
      <c r="EH62" s="61">
        <f t="shared" si="78"/>
        <v>0.49</v>
      </c>
      <c r="EI62" s="61">
        <f t="shared" si="78"/>
        <v>0.41</v>
      </c>
      <c r="EJ62" s="61">
        <f t="shared" si="78"/>
        <v>0.306</v>
      </c>
      <c r="EK62" s="61">
        <f t="shared" si="78"/>
        <v>0.514</v>
      </c>
      <c r="EL62" s="61">
        <f t="shared" si="78"/>
        <v>0.784</v>
      </c>
      <c r="EM62" s="61">
        <f t="shared" si="78"/>
        <v>0</v>
      </c>
      <c r="EN62" s="61">
        <f t="shared" si="78"/>
        <v>0.265</v>
      </c>
      <c r="EO62" s="61">
        <f t="shared" si="78"/>
        <v>0.282</v>
      </c>
      <c r="EP62" s="61">
        <f t="shared" si="78"/>
        <v>0.58</v>
      </c>
      <c r="EQ62" s="61">
        <f t="shared" si="78"/>
        <v>0.825</v>
      </c>
      <c r="ER62" s="61">
        <f t="shared" si="78"/>
        <v>2.576</v>
      </c>
      <c r="ES62" s="61">
        <f t="shared" si="78"/>
        <v>0</v>
      </c>
      <c r="ET62" s="61">
        <f t="shared" si="78"/>
        <v>0.701</v>
      </c>
      <c r="EU62" s="61">
        <f t="shared" si="78"/>
        <v>0.284</v>
      </c>
      <c r="EV62" s="61">
        <f t="shared" si="78"/>
        <v>0.979</v>
      </c>
      <c r="EW62" s="61">
        <f t="shared" si="78"/>
        <v>0.265</v>
      </c>
      <c r="EX62" s="61">
        <f t="shared" si="78"/>
        <v>0.718</v>
      </c>
      <c r="EY62" s="61">
        <f t="shared" si="78"/>
        <v>0.765</v>
      </c>
      <c r="EZ62" s="61">
        <f t="shared" si="78"/>
        <v>0.888</v>
      </c>
      <c r="FA62" s="61">
        <f t="shared" si="78"/>
        <v>0.439</v>
      </c>
      <c r="FB62" s="61">
        <f t="shared" si="78"/>
        <v>0.335</v>
      </c>
      <c r="FC62" s="61">
        <f t="shared" si="78"/>
        <v>0.265</v>
      </c>
      <c r="FD62" s="61">
        <f t="shared" si="78"/>
        <v>0.284</v>
      </c>
      <c r="FE62" s="61">
        <f t="shared" si="78"/>
        <v>0</v>
      </c>
      <c r="FF62" s="61">
        <f t="shared" si="78"/>
        <v>0.379</v>
      </c>
      <c r="FG62" s="61">
        <f t="shared" si="78"/>
        <v>0.272</v>
      </c>
      <c r="FH62" s="61">
        <f t="shared" si="78"/>
        <v>2.382</v>
      </c>
      <c r="FI62" s="61">
        <f t="shared" si="78"/>
        <v>0.511</v>
      </c>
      <c r="FJ62" s="61">
        <f t="shared" si="78"/>
        <v>0.306</v>
      </c>
      <c r="FK62" s="61">
        <f t="shared" si="78"/>
        <v>0.718</v>
      </c>
      <c r="FL62" s="61">
        <f t="shared" si="78"/>
        <v>0.577</v>
      </c>
      <c r="FM62" s="61">
        <f t="shared" si="78"/>
        <v>0.464</v>
      </c>
      <c r="FN62" s="61">
        <f t="shared" si="78"/>
        <v>1.423</v>
      </c>
      <c r="FO62" s="61">
        <f t="shared" si="78"/>
        <v>0.265</v>
      </c>
      <c r="FP62" s="61">
        <f t="shared" si="78"/>
        <v>0.811</v>
      </c>
      <c r="FQ62" s="61">
        <f t="shared" si="78"/>
        <v>2.352</v>
      </c>
      <c r="FR62" s="61">
        <f t="shared" si="78"/>
        <v>2.551</v>
      </c>
      <c r="FS62" s="61">
        <f t="shared" si="78"/>
        <v>0.344</v>
      </c>
      <c r="FT62" s="61">
        <f t="shared" si="78"/>
        <v>0.58</v>
      </c>
      <c r="FU62" s="61">
        <f t="shared" si="78"/>
        <v>0.645</v>
      </c>
      <c r="FV62" s="61">
        <f t="shared" si="78"/>
        <v>0.543</v>
      </c>
      <c r="FW62" s="61">
        <f t="shared" si="78"/>
        <v>0.483</v>
      </c>
      <c r="FX62" s="61">
        <f t="shared" si="78"/>
        <v>0.265</v>
      </c>
      <c r="FY62" s="61">
        <f t="shared" si="78"/>
        <v>0.888</v>
      </c>
      <c r="FZ62" s="61">
        <f t="shared" si="78"/>
        <v>0</v>
      </c>
      <c r="GA62" s="61">
        <f t="shared" si="78"/>
        <v>0.607</v>
      </c>
      <c r="GB62" s="61">
        <f t="shared" si="78"/>
        <v>0.481</v>
      </c>
      <c r="GC62" s="61">
        <f t="shared" si="78"/>
        <v>0.501</v>
      </c>
      <c r="GD62" s="61">
        <f t="shared" si="78"/>
        <v>0</v>
      </c>
      <c r="GE62" s="61">
        <f t="shared" si="78"/>
        <v>0</v>
      </c>
      <c r="GF62" s="61">
        <f t="shared" si="78"/>
        <v>0.362</v>
      </c>
      <c r="GG62" s="61">
        <f t="shared" si="78"/>
        <v>0.265</v>
      </c>
      <c r="GH62" s="61">
        <f t="shared" si="78"/>
        <v>0.24</v>
      </c>
      <c r="GI62" s="61">
        <f t="shared" si="78"/>
        <v>0.265</v>
      </c>
      <c r="GJ62" s="61">
        <f t="shared" si="78"/>
        <v>0.557</v>
      </c>
      <c r="GK62" s="61">
        <f t="shared" si="78"/>
        <v>2.978</v>
      </c>
      <c r="GL62" s="61">
        <f t="shared" si="78"/>
        <v>0</v>
      </c>
      <c r="GM62" s="61">
        <f aca="true" t="shared" si="79" ref="GM62:IV62">ROUND(GM61,3)</f>
        <v>0.968</v>
      </c>
      <c r="GN62" s="61">
        <f t="shared" si="79"/>
        <v>0.815</v>
      </c>
      <c r="GO62" s="61">
        <f t="shared" si="79"/>
        <v>0.49</v>
      </c>
      <c r="GP62" s="61">
        <f t="shared" si="79"/>
        <v>0.686</v>
      </c>
      <c r="GQ62" s="61">
        <f t="shared" si="79"/>
        <v>0.868</v>
      </c>
      <c r="GR62" s="61">
        <f t="shared" si="79"/>
        <v>0.821</v>
      </c>
      <c r="GS62" s="61">
        <f t="shared" si="79"/>
        <v>0.825</v>
      </c>
      <c r="GT62" s="61">
        <f t="shared" si="79"/>
        <v>0</v>
      </c>
      <c r="GU62" s="61">
        <f t="shared" si="79"/>
        <v>0.444</v>
      </c>
      <c r="GV62" s="61">
        <f t="shared" si="79"/>
        <v>0.557</v>
      </c>
      <c r="GW62" s="61">
        <f t="shared" si="79"/>
        <v>0.354</v>
      </c>
      <c r="GX62" s="61">
        <f t="shared" si="79"/>
        <v>0.265</v>
      </c>
      <c r="GY62" s="61">
        <f t="shared" si="79"/>
        <v>0.533</v>
      </c>
      <c r="GZ62" s="61">
        <f t="shared" si="79"/>
        <v>0.608</v>
      </c>
      <c r="HA62" s="61">
        <f t="shared" si="79"/>
        <v>0.658</v>
      </c>
      <c r="HB62" s="61">
        <f t="shared" si="79"/>
        <v>1.451</v>
      </c>
      <c r="HC62" s="61">
        <f t="shared" si="79"/>
        <v>0</v>
      </c>
      <c r="HD62" s="61">
        <f t="shared" si="79"/>
        <v>0.857</v>
      </c>
      <c r="HE62" s="61">
        <f t="shared" si="79"/>
        <v>0.295</v>
      </c>
      <c r="HF62" s="61">
        <f t="shared" si="79"/>
        <v>0.543</v>
      </c>
      <c r="HG62" s="61">
        <f t="shared" si="79"/>
        <v>0.849</v>
      </c>
      <c r="HH62" s="61">
        <f t="shared" si="79"/>
        <v>0.37</v>
      </c>
      <c r="HI62" s="61">
        <f t="shared" si="79"/>
        <v>0.311</v>
      </c>
      <c r="HJ62" s="61">
        <f t="shared" si="79"/>
        <v>0.834</v>
      </c>
      <c r="HK62" s="61">
        <f t="shared" si="79"/>
        <v>0.351</v>
      </c>
      <c r="HL62" s="61">
        <f t="shared" si="79"/>
        <v>0.866</v>
      </c>
      <c r="HM62" s="61">
        <f t="shared" si="79"/>
        <v>0.835</v>
      </c>
      <c r="HN62" s="61">
        <f t="shared" si="79"/>
        <v>0.507</v>
      </c>
      <c r="HO62" s="61">
        <f t="shared" si="79"/>
        <v>0.41</v>
      </c>
      <c r="HP62" s="61">
        <f t="shared" si="79"/>
        <v>0.349</v>
      </c>
      <c r="HQ62" s="61">
        <f t="shared" si="79"/>
        <v>0.349</v>
      </c>
      <c r="HR62" s="61">
        <f t="shared" si="79"/>
        <v>0.371</v>
      </c>
      <c r="HS62" s="61">
        <f t="shared" si="79"/>
        <v>0</v>
      </c>
      <c r="HT62" s="61">
        <f t="shared" si="79"/>
        <v>0.349</v>
      </c>
      <c r="HU62" s="61">
        <f t="shared" si="79"/>
        <v>1.377</v>
      </c>
      <c r="HV62" s="61">
        <f t="shared" si="79"/>
        <v>0.825</v>
      </c>
      <c r="HW62" s="61">
        <f t="shared" si="79"/>
        <v>0.306</v>
      </c>
      <c r="HX62" s="61">
        <f t="shared" si="79"/>
        <v>1.13</v>
      </c>
      <c r="HY62" s="61">
        <f t="shared" si="79"/>
        <v>1.425</v>
      </c>
      <c r="HZ62" s="61">
        <f t="shared" si="79"/>
        <v>1.13</v>
      </c>
      <c r="IA62" s="61">
        <f t="shared" si="79"/>
        <v>1.031</v>
      </c>
      <c r="IB62" s="61">
        <f t="shared" si="79"/>
        <v>1.034</v>
      </c>
      <c r="IC62" s="61">
        <f t="shared" si="79"/>
        <v>1.024</v>
      </c>
      <c r="ID62" s="61">
        <f t="shared" si="79"/>
        <v>0.334</v>
      </c>
      <c r="IE62" s="61">
        <f t="shared" si="79"/>
        <v>0.707</v>
      </c>
      <c r="IF62" s="61">
        <f t="shared" si="79"/>
        <v>0.306</v>
      </c>
      <c r="IG62" s="61">
        <f t="shared" si="79"/>
        <v>0.282</v>
      </c>
      <c r="IH62" s="61">
        <f t="shared" si="79"/>
        <v>0.665</v>
      </c>
      <c r="II62" s="61">
        <f t="shared" si="79"/>
        <v>0.421</v>
      </c>
      <c r="IJ62" s="61">
        <f t="shared" si="79"/>
        <v>0.501</v>
      </c>
      <c r="IK62" s="61">
        <f t="shared" si="79"/>
        <v>0.584</v>
      </c>
      <c r="IL62" s="61">
        <f t="shared" si="79"/>
        <v>0.363</v>
      </c>
      <c r="IM62" s="61">
        <f t="shared" si="79"/>
        <v>2.915</v>
      </c>
      <c r="IN62" s="61">
        <f t="shared" si="79"/>
        <v>2.085</v>
      </c>
      <c r="IO62" s="61">
        <f t="shared" si="79"/>
        <v>0</v>
      </c>
      <c r="IP62" s="61">
        <f t="shared" si="79"/>
        <v>0.323</v>
      </c>
      <c r="IQ62" s="61">
        <f t="shared" si="79"/>
        <v>0.361</v>
      </c>
      <c r="IR62" s="61">
        <f t="shared" si="79"/>
        <v>0</v>
      </c>
      <c r="IS62" s="61">
        <f t="shared" si="79"/>
        <v>0.529</v>
      </c>
      <c r="IT62" s="61">
        <f t="shared" si="79"/>
        <v>0.847</v>
      </c>
      <c r="IU62" s="61">
        <f t="shared" si="79"/>
        <v>0.529</v>
      </c>
      <c r="IV62" s="61">
        <f t="shared" si="79"/>
        <v>1.823</v>
      </c>
    </row>
    <row r="63" spans="1:255" ht="15">
      <c r="A63" s="51"/>
      <c r="B63" s="36"/>
      <c r="C63" s="36"/>
      <c r="D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</row>
    <row r="64" spans="1:255" ht="15">
      <c r="A64" s="52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</row>
    <row r="65" spans="1:255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</row>
    <row r="66" spans="5:6" ht="15">
      <c r="E66" s="36"/>
      <c r="F66" s="36"/>
    </row>
    <row r="68" spans="1:256" ht="21">
      <c r="A68" s="36"/>
      <c r="B68" s="53"/>
      <c r="C68" s="53"/>
      <c r="D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5"/>
      <c r="ES68" s="55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5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104"/>
    </row>
    <row r="69" spans="5:256" ht="15">
      <c r="E69" s="54"/>
      <c r="F69" s="54"/>
      <c r="IV69" s="106"/>
    </row>
    <row r="70" spans="1:256" ht="15">
      <c r="A70" s="36"/>
      <c r="B70" s="56"/>
      <c r="C70" s="56"/>
      <c r="D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pans="1:256" ht="15">
      <c r="A71" s="36"/>
      <c r="B71" s="36"/>
      <c r="C71" s="36"/>
      <c r="D71" s="57"/>
      <c r="E71" s="56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106"/>
    </row>
    <row r="72" spans="1:256" ht="15">
      <c r="A72" s="36"/>
      <c r="B72" s="56"/>
      <c r="C72" s="56"/>
      <c r="D72" s="56"/>
      <c r="E72" s="57"/>
      <c r="F72" s="57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pans="5:6" ht="15">
      <c r="E73" s="56">
        <f>ROUND(E71,3)</f>
        <v>0</v>
      </c>
      <c r="F73" s="56">
        <f>ROUND(F71,3)</f>
        <v>0</v>
      </c>
    </row>
    <row r="74" spans="1:255" ht="15">
      <c r="A74" s="36"/>
      <c r="B74" s="56"/>
      <c r="C74" s="56"/>
      <c r="D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</row>
    <row r="75" spans="1:255" ht="15">
      <c r="A75" s="36"/>
      <c r="B75" s="58"/>
      <c r="C75" s="58"/>
      <c r="D75" s="58"/>
      <c r="E75" s="56"/>
      <c r="F75" s="5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  <c r="GE75" s="58"/>
      <c r="GF75" s="58"/>
      <c r="GG75" s="58"/>
      <c r="GH75" s="58"/>
      <c r="GI75" s="58"/>
      <c r="GJ75" s="58"/>
      <c r="GK75" s="58"/>
      <c r="GL75" s="58"/>
      <c r="GM75" s="58"/>
      <c r="GN75" s="58"/>
      <c r="GO75" s="58"/>
      <c r="GP75" s="58"/>
      <c r="GQ75" s="58"/>
      <c r="GR75" s="58"/>
      <c r="GS75" s="58"/>
      <c r="GT75" s="58"/>
      <c r="GU75" s="58"/>
      <c r="GV75" s="58"/>
      <c r="GW75" s="58"/>
      <c r="GX75" s="58"/>
      <c r="GY75" s="58"/>
      <c r="GZ75" s="58"/>
      <c r="HA75" s="58"/>
      <c r="HB75" s="58"/>
      <c r="HC75" s="58"/>
      <c r="HD75" s="58"/>
      <c r="HE75" s="58"/>
      <c r="HF75" s="58"/>
      <c r="HG75" s="58"/>
      <c r="HH75" s="58"/>
      <c r="HI75" s="58"/>
      <c r="HJ75" s="58"/>
      <c r="HK75" s="58"/>
      <c r="HL75" s="58"/>
      <c r="HM75" s="58"/>
      <c r="HN75" s="58"/>
      <c r="HO75" s="58"/>
      <c r="HP75" s="58"/>
      <c r="HQ75" s="58"/>
      <c r="HR75" s="58"/>
      <c r="HS75" s="58"/>
      <c r="HT75" s="58"/>
      <c r="HU75" s="58"/>
      <c r="HV75" s="58"/>
      <c r="HW75" s="58"/>
      <c r="HX75" s="58"/>
      <c r="HY75" s="58"/>
      <c r="HZ75" s="58"/>
      <c r="IA75" s="58"/>
      <c r="IB75" s="58"/>
      <c r="IC75" s="58"/>
      <c r="ID75" s="58"/>
      <c r="IE75" s="58"/>
      <c r="IF75" s="58"/>
      <c r="IG75" s="58"/>
      <c r="IH75" s="58"/>
      <c r="II75" s="58"/>
      <c r="IJ75" s="58"/>
      <c r="IK75" s="58"/>
      <c r="IL75" s="58"/>
      <c r="IM75" s="58"/>
      <c r="IN75" s="58"/>
      <c r="IO75" s="58"/>
      <c r="IP75" s="58"/>
      <c r="IQ75" s="58"/>
      <c r="IR75" s="58"/>
      <c r="IS75" s="58"/>
      <c r="IT75" s="58"/>
      <c r="IU75" s="58"/>
    </row>
    <row r="76" spans="1:255" ht="15">
      <c r="A76" s="36"/>
      <c r="B76" s="56"/>
      <c r="C76" s="56"/>
      <c r="D76" s="56"/>
      <c r="E76" s="58"/>
      <c r="F76" s="58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</row>
    <row r="77" spans="1:255" ht="15.75">
      <c r="A77" s="36"/>
      <c r="B77" s="36"/>
      <c r="C77" s="36"/>
      <c r="D77" s="36"/>
      <c r="E77" s="56"/>
      <c r="F77" s="5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40"/>
    </row>
    <row r="78" spans="1:255" ht="15">
      <c r="A78" s="36"/>
      <c r="B78" s="53"/>
      <c r="C78" s="53"/>
      <c r="D78" s="53"/>
      <c r="E78" s="36"/>
      <c r="F78" s="36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</row>
    <row r="79" spans="1:255" ht="15">
      <c r="A79" s="36"/>
      <c r="B79" s="36"/>
      <c r="C79" s="36"/>
      <c r="D79" s="57"/>
      <c r="E79" s="53"/>
      <c r="F79" s="53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2:255" ht="15">
      <c r="B80" s="56"/>
      <c r="C80" s="56"/>
      <c r="D80" s="56"/>
      <c r="E80" s="57"/>
      <c r="F80" s="57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</row>
    <row r="81" spans="5:6" ht="15">
      <c r="E81" s="56"/>
      <c r="F81" s="56"/>
    </row>
    <row r="86" spans="2:255" ht="15">
      <c r="B86" s="36"/>
      <c r="C86" s="36"/>
      <c r="D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2:255" ht="15">
      <c r="B87" s="36"/>
      <c r="C87" s="36"/>
      <c r="D87" s="36"/>
      <c r="E87" s="59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</row>
    <row r="88" spans="5:6" ht="15">
      <c r="E88" s="59"/>
      <c r="F88" s="36"/>
    </row>
  </sheetData>
  <sheetProtection/>
  <mergeCells count="10">
    <mergeCell ref="A56:C56"/>
    <mergeCell ref="A53:D53"/>
    <mergeCell ref="A54:D54"/>
    <mergeCell ref="F54:G54"/>
    <mergeCell ref="J54:K54"/>
    <mergeCell ref="O54:P54"/>
    <mergeCell ref="A55:D55"/>
    <mergeCell ref="F55:G55"/>
    <mergeCell ref="J55:K55"/>
    <mergeCell ref="O55:P55"/>
  </mergeCells>
  <printOptions horizontalCentered="1"/>
  <pageMargins left="0.25" right="0.25" top="0.5" bottom="0" header="0" footer="0"/>
  <pageSetup fitToHeight="24" fitToWidth="24" horizontalDpi="600" verticalDpi="600" orientation="landscape" paperSize="9" scale="33" r:id="rId4"/>
  <headerFooter differentOddEven="1">
    <oddHeader>&amp;R&amp;"-,Bold"&amp;18 13</oddHeader>
    <oddFooter>&amp;CPage &amp;P of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1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9.140625" style="295" customWidth="1"/>
    <col min="2" max="2" width="11.28125" style="0" customWidth="1"/>
    <col min="3" max="3" width="30.57421875" style="0" bestFit="1" customWidth="1"/>
    <col min="4" max="5" width="11.7109375" style="0" customWidth="1"/>
    <col min="6" max="6" width="13.8515625" style="0" bestFit="1" customWidth="1"/>
    <col min="7" max="7" width="13.8515625" style="0" customWidth="1"/>
    <col min="8" max="9" width="8.140625" style="0" customWidth="1"/>
    <col min="12" max="13" width="9.140625" style="298" customWidth="1"/>
    <col min="14" max="15" width="10.00390625" style="298" customWidth="1"/>
    <col min="16" max="16" width="9.140625" style="296" customWidth="1"/>
  </cols>
  <sheetData>
    <row r="1" spans="4:15" ht="15.75"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300"/>
    </row>
    <row r="2" spans="4:15" ht="15">
      <c r="D2" s="445" t="s">
        <v>1742</v>
      </c>
      <c r="E2" s="445"/>
      <c r="F2" s="445" t="s">
        <v>1737</v>
      </c>
      <c r="G2" s="445"/>
      <c r="H2" s="445" t="s">
        <v>1738</v>
      </c>
      <c r="I2" s="445"/>
      <c r="J2" s="445" t="s">
        <v>1739</v>
      </c>
      <c r="K2" s="445"/>
      <c r="L2" s="446" t="s">
        <v>1740</v>
      </c>
      <c r="M2" s="446"/>
      <c r="N2" s="446" t="s">
        <v>1741</v>
      </c>
      <c r="O2" s="446"/>
    </row>
    <row r="3" spans="1:15" ht="30">
      <c r="A3" s="301" t="s">
        <v>1103</v>
      </c>
      <c r="B3" s="302" t="s">
        <v>584</v>
      </c>
      <c r="C3" s="301" t="s">
        <v>1104</v>
      </c>
      <c r="D3" s="299" t="s">
        <v>4</v>
      </c>
      <c r="E3" s="299" t="s">
        <v>827</v>
      </c>
      <c r="F3" s="299" t="s">
        <v>4</v>
      </c>
      <c r="G3" s="299" t="s">
        <v>827</v>
      </c>
      <c r="H3" s="299" t="s">
        <v>4</v>
      </c>
      <c r="I3" s="299" t="s">
        <v>827</v>
      </c>
      <c r="J3" s="299" t="s">
        <v>4</v>
      </c>
      <c r="K3" s="299" t="s">
        <v>827</v>
      </c>
      <c r="L3" s="299" t="s">
        <v>4</v>
      </c>
      <c r="M3" s="299" t="s">
        <v>827</v>
      </c>
      <c r="N3" s="299" t="s">
        <v>4</v>
      </c>
      <c r="O3" s="299" t="s">
        <v>827</v>
      </c>
    </row>
    <row r="4" spans="1:15" ht="15">
      <c r="A4" s="295">
        <v>1</v>
      </c>
      <c r="B4" s="295" t="s">
        <v>593</v>
      </c>
      <c r="C4" t="s">
        <v>14</v>
      </c>
      <c r="D4" s="296">
        <v>0</v>
      </c>
      <c r="E4" s="296">
        <v>0</v>
      </c>
      <c r="F4" s="296">
        <v>0</v>
      </c>
      <c r="G4" s="296">
        <v>0</v>
      </c>
      <c r="H4" s="296"/>
      <c r="I4" s="296">
        <v>0</v>
      </c>
      <c r="J4" s="296"/>
      <c r="K4" s="296">
        <v>0</v>
      </c>
      <c r="L4" s="297">
        <v>0</v>
      </c>
      <c r="M4" s="297">
        <v>0</v>
      </c>
      <c r="N4" s="297">
        <v>0</v>
      </c>
      <c r="O4" s="297">
        <v>0</v>
      </c>
    </row>
    <row r="5" spans="1:15" ht="15">
      <c r="A5" s="295">
        <f>A4+1</f>
        <v>2</v>
      </c>
      <c r="B5" s="295" t="s">
        <v>598</v>
      </c>
      <c r="C5" t="s">
        <v>18</v>
      </c>
      <c r="D5" s="296">
        <v>0</v>
      </c>
      <c r="E5" s="296">
        <v>0</v>
      </c>
      <c r="F5" s="296">
        <v>0</v>
      </c>
      <c r="G5" s="296">
        <v>0</v>
      </c>
      <c r="H5" s="296"/>
      <c r="I5" s="296">
        <v>0</v>
      </c>
      <c r="J5" s="296"/>
      <c r="K5" s="296">
        <v>0</v>
      </c>
      <c r="L5" s="297">
        <v>0</v>
      </c>
      <c r="M5" s="297">
        <v>0</v>
      </c>
      <c r="N5" s="297">
        <v>0</v>
      </c>
      <c r="O5" s="297">
        <v>0</v>
      </c>
    </row>
    <row r="6" spans="1:15" ht="15">
      <c r="A6" s="295">
        <f>A5+1</f>
        <v>3</v>
      </c>
      <c r="B6" s="295" t="s">
        <v>607</v>
      </c>
      <c r="C6" t="s">
        <v>27</v>
      </c>
      <c r="D6" s="296">
        <v>0</v>
      </c>
      <c r="E6" s="296">
        <v>0</v>
      </c>
      <c r="F6" s="296">
        <v>0</v>
      </c>
      <c r="G6" s="296">
        <v>0</v>
      </c>
      <c r="H6" s="296"/>
      <c r="I6" s="296">
        <v>0</v>
      </c>
      <c r="J6" s="296"/>
      <c r="K6" s="296">
        <v>0</v>
      </c>
      <c r="L6" s="297">
        <v>0</v>
      </c>
      <c r="M6" s="297">
        <v>0</v>
      </c>
      <c r="N6" s="297">
        <v>0</v>
      </c>
      <c r="O6" s="297">
        <v>0</v>
      </c>
    </row>
    <row r="7" spans="1:15" ht="15">
      <c r="A7" s="295">
        <f aca="true" t="shared" si="0" ref="A7:A70">A6+1</f>
        <v>4</v>
      </c>
      <c r="B7" s="295">
        <v>1418</v>
      </c>
      <c r="C7" t="s">
        <v>80</v>
      </c>
      <c r="D7" s="296">
        <v>107</v>
      </c>
      <c r="E7" s="296">
        <v>0</v>
      </c>
      <c r="F7" s="296">
        <v>0</v>
      </c>
      <c r="G7" s="296">
        <v>0</v>
      </c>
      <c r="H7" s="296"/>
      <c r="I7" s="296">
        <v>0</v>
      </c>
      <c r="J7" s="296"/>
      <c r="K7" s="296">
        <v>0</v>
      </c>
      <c r="L7" s="297">
        <v>0</v>
      </c>
      <c r="M7" s="297">
        <v>0</v>
      </c>
      <c r="N7" s="297">
        <v>0</v>
      </c>
      <c r="O7" s="297">
        <v>0</v>
      </c>
    </row>
    <row r="8" spans="1:15" ht="15">
      <c r="A8" s="295">
        <f t="shared" si="0"/>
        <v>5</v>
      </c>
      <c r="B8" s="295" t="s">
        <v>592</v>
      </c>
      <c r="C8" t="s">
        <v>13</v>
      </c>
      <c r="D8" s="296">
        <v>107</v>
      </c>
      <c r="E8" s="296">
        <v>103.36</v>
      </c>
      <c r="F8" s="296">
        <v>0.05</v>
      </c>
      <c r="G8" s="296">
        <v>0.07</v>
      </c>
      <c r="H8" s="296">
        <v>0.05</v>
      </c>
      <c r="I8" s="296">
        <v>0.05</v>
      </c>
      <c r="J8" s="296">
        <v>0.01</v>
      </c>
      <c r="K8" s="296">
        <v>0.01</v>
      </c>
      <c r="L8" s="297">
        <v>0.006</v>
      </c>
      <c r="M8" s="297">
        <v>0.008</v>
      </c>
      <c r="N8" s="297">
        <v>0</v>
      </c>
      <c r="O8" s="297">
        <v>0</v>
      </c>
    </row>
    <row r="9" spans="1:15" ht="15">
      <c r="A9" s="295">
        <f t="shared" si="0"/>
        <v>6</v>
      </c>
      <c r="B9" s="295" t="s">
        <v>596</v>
      </c>
      <c r="C9" t="s">
        <v>16</v>
      </c>
      <c r="D9" s="296">
        <v>107</v>
      </c>
      <c r="E9" s="296">
        <v>103.36</v>
      </c>
      <c r="F9" s="296">
        <v>0.03</v>
      </c>
      <c r="G9" s="296">
        <v>0.05</v>
      </c>
      <c r="H9" s="296">
        <v>0.05</v>
      </c>
      <c r="I9" s="296">
        <v>0.05</v>
      </c>
      <c r="J9" s="296"/>
      <c r="K9" s="296">
        <v>0</v>
      </c>
      <c r="L9" s="297">
        <v>0.003</v>
      </c>
      <c r="M9" s="297">
        <v>0.005</v>
      </c>
      <c r="N9" s="297">
        <v>0</v>
      </c>
      <c r="O9" s="297">
        <v>0</v>
      </c>
    </row>
    <row r="10" spans="1:15" ht="15">
      <c r="A10" s="295">
        <f t="shared" si="0"/>
        <v>7</v>
      </c>
      <c r="B10" s="295" t="s">
        <v>601</v>
      </c>
      <c r="C10" t="s">
        <v>21</v>
      </c>
      <c r="D10" s="296">
        <v>107</v>
      </c>
      <c r="E10" s="296">
        <v>103.36</v>
      </c>
      <c r="F10" s="296">
        <v>0.05</v>
      </c>
      <c r="G10" s="296">
        <v>0.07</v>
      </c>
      <c r="H10" s="296">
        <v>0.05</v>
      </c>
      <c r="I10" s="296">
        <v>0.05</v>
      </c>
      <c r="J10" s="296">
        <v>0.02</v>
      </c>
      <c r="K10" s="296">
        <v>0.02</v>
      </c>
      <c r="L10" s="297">
        <v>0.007</v>
      </c>
      <c r="M10" s="297">
        <v>0.009</v>
      </c>
      <c r="N10" s="297">
        <v>0</v>
      </c>
      <c r="O10" s="297">
        <v>0</v>
      </c>
    </row>
    <row r="11" spans="1:15" ht="15">
      <c r="A11" s="295">
        <f t="shared" si="0"/>
        <v>8</v>
      </c>
      <c r="B11" s="295" t="s">
        <v>603</v>
      </c>
      <c r="C11" t="s">
        <v>23</v>
      </c>
      <c r="D11" s="296">
        <v>107</v>
      </c>
      <c r="E11" s="296">
        <v>103.36</v>
      </c>
      <c r="F11" s="296">
        <v>0.03</v>
      </c>
      <c r="G11" s="296">
        <v>0.05</v>
      </c>
      <c r="H11" s="296">
        <v>0.05</v>
      </c>
      <c r="I11" s="296">
        <v>0.05</v>
      </c>
      <c r="J11" s="296"/>
      <c r="K11" s="296">
        <v>0</v>
      </c>
      <c r="L11" s="297">
        <v>0.003</v>
      </c>
      <c r="M11" s="297">
        <v>0.005</v>
      </c>
      <c r="N11" s="297">
        <v>0</v>
      </c>
      <c r="O11" s="297">
        <v>0</v>
      </c>
    </row>
    <row r="12" spans="1:15" ht="15">
      <c r="A12" s="295">
        <f t="shared" si="0"/>
        <v>9</v>
      </c>
      <c r="B12" s="295" t="s">
        <v>605</v>
      </c>
      <c r="C12" t="s">
        <v>25</v>
      </c>
      <c r="D12" s="296">
        <v>107</v>
      </c>
      <c r="E12" s="296">
        <v>103.36</v>
      </c>
      <c r="F12" s="296">
        <v>0.05</v>
      </c>
      <c r="G12" s="296">
        <v>0.07</v>
      </c>
      <c r="H12" s="296">
        <v>0.05</v>
      </c>
      <c r="I12" s="296">
        <v>0.05</v>
      </c>
      <c r="J12" s="296"/>
      <c r="K12" s="296">
        <v>0</v>
      </c>
      <c r="L12" s="297">
        <v>0.005</v>
      </c>
      <c r="M12" s="297">
        <v>0.007</v>
      </c>
      <c r="N12" s="297">
        <v>0</v>
      </c>
      <c r="O12" s="297">
        <v>0</v>
      </c>
    </row>
    <row r="13" spans="1:15" ht="15">
      <c r="A13" s="295">
        <f t="shared" si="0"/>
        <v>10</v>
      </c>
      <c r="B13" s="295" t="s">
        <v>606</v>
      </c>
      <c r="C13" t="s">
        <v>26</v>
      </c>
      <c r="D13" s="296">
        <v>107</v>
      </c>
      <c r="E13" s="296">
        <v>103.36</v>
      </c>
      <c r="F13" s="296">
        <v>0.05</v>
      </c>
      <c r="G13" s="296">
        <v>0.07</v>
      </c>
      <c r="H13" s="296"/>
      <c r="I13" s="296">
        <v>0</v>
      </c>
      <c r="J13" s="296"/>
      <c r="K13" s="296">
        <v>0</v>
      </c>
      <c r="L13" s="297">
        <v>0.005</v>
      </c>
      <c r="M13" s="297">
        <v>0.007</v>
      </c>
      <c r="N13" s="297">
        <v>0</v>
      </c>
      <c r="O13" s="297">
        <v>0</v>
      </c>
    </row>
    <row r="14" spans="1:15" ht="15">
      <c r="A14" s="295">
        <f t="shared" si="0"/>
        <v>11</v>
      </c>
      <c r="B14" s="295" t="s">
        <v>610</v>
      </c>
      <c r="C14" t="s">
        <v>30</v>
      </c>
      <c r="D14" s="296">
        <v>107</v>
      </c>
      <c r="E14" s="296">
        <v>103.36</v>
      </c>
      <c r="F14" s="296">
        <v>0.05</v>
      </c>
      <c r="G14" s="296">
        <v>0.09000000000000001</v>
      </c>
      <c r="H14" s="296">
        <v>0.05</v>
      </c>
      <c r="I14" s="296">
        <v>0.05</v>
      </c>
      <c r="J14" s="296"/>
      <c r="K14" s="296">
        <v>0</v>
      </c>
      <c r="L14" s="297">
        <v>0.005</v>
      </c>
      <c r="M14" s="297">
        <v>0.009</v>
      </c>
      <c r="N14" s="297">
        <v>0</v>
      </c>
      <c r="O14" s="297">
        <v>0</v>
      </c>
    </row>
    <row r="15" spans="1:15" ht="15">
      <c r="A15" s="295">
        <f t="shared" si="0"/>
        <v>12</v>
      </c>
      <c r="B15" s="295" t="s">
        <v>611</v>
      </c>
      <c r="C15" t="s">
        <v>31</v>
      </c>
      <c r="D15" s="296">
        <v>107</v>
      </c>
      <c r="E15" s="296">
        <v>103.36</v>
      </c>
      <c r="F15" s="296">
        <v>0.05</v>
      </c>
      <c r="G15" s="296">
        <v>0.07</v>
      </c>
      <c r="H15" s="296">
        <v>0.05</v>
      </c>
      <c r="I15" s="296">
        <v>0.05</v>
      </c>
      <c r="J15" s="296"/>
      <c r="K15" s="296">
        <v>0</v>
      </c>
      <c r="L15" s="297">
        <v>0.005</v>
      </c>
      <c r="M15" s="297">
        <v>0.007</v>
      </c>
      <c r="N15" s="297">
        <v>0</v>
      </c>
      <c r="O15" s="297">
        <v>0</v>
      </c>
    </row>
    <row r="16" spans="1:15" ht="15">
      <c r="A16" s="295">
        <f t="shared" si="0"/>
        <v>13</v>
      </c>
      <c r="B16" s="295" t="s">
        <v>612</v>
      </c>
      <c r="C16" t="s">
        <v>32</v>
      </c>
      <c r="D16" s="296">
        <v>107</v>
      </c>
      <c r="E16" s="296">
        <v>103.36</v>
      </c>
      <c r="F16" s="296">
        <v>0.05</v>
      </c>
      <c r="G16" s="296">
        <v>0.07</v>
      </c>
      <c r="H16" s="296">
        <v>0</v>
      </c>
      <c r="I16" s="296">
        <v>0</v>
      </c>
      <c r="J16" s="296"/>
      <c r="K16" s="296">
        <v>0</v>
      </c>
      <c r="L16" s="297">
        <v>0.005</v>
      </c>
      <c r="M16" s="297">
        <v>0.007</v>
      </c>
      <c r="N16" s="297">
        <v>0</v>
      </c>
      <c r="O16" s="297">
        <v>0</v>
      </c>
    </row>
    <row r="17" spans="1:15" ht="15">
      <c r="A17" s="295">
        <f t="shared" si="0"/>
        <v>14</v>
      </c>
      <c r="B17" s="295" t="s">
        <v>616</v>
      </c>
      <c r="C17" t="s">
        <v>35</v>
      </c>
      <c r="D17" s="296">
        <v>107</v>
      </c>
      <c r="E17" s="296">
        <v>103.36</v>
      </c>
      <c r="F17" s="296">
        <v>0.05</v>
      </c>
      <c r="G17" s="296">
        <v>0.07</v>
      </c>
      <c r="H17" s="296">
        <v>0.05</v>
      </c>
      <c r="I17" s="296">
        <v>0.05</v>
      </c>
      <c r="J17" s="296">
        <v>0.01</v>
      </c>
      <c r="K17" s="296">
        <v>0.01</v>
      </c>
      <c r="L17" s="297">
        <v>0.006</v>
      </c>
      <c r="M17" s="297">
        <v>0.008</v>
      </c>
      <c r="N17" s="297">
        <v>0</v>
      </c>
      <c r="O17" s="297">
        <v>0</v>
      </c>
    </row>
    <row r="18" spans="1:15" ht="15">
      <c r="A18" s="295">
        <f t="shared" si="0"/>
        <v>15</v>
      </c>
      <c r="B18" s="295" t="s">
        <v>619</v>
      </c>
      <c r="C18" t="s">
        <v>38</v>
      </c>
      <c r="D18" s="296">
        <v>107</v>
      </c>
      <c r="E18" s="296">
        <v>103.36</v>
      </c>
      <c r="F18" s="296">
        <v>0.05</v>
      </c>
      <c r="G18" s="296">
        <v>0.07</v>
      </c>
      <c r="H18" s="296">
        <v>0.05</v>
      </c>
      <c r="I18" s="296">
        <v>0.05</v>
      </c>
      <c r="J18" s="296">
        <v>0.02</v>
      </c>
      <c r="K18" s="296">
        <v>0.02</v>
      </c>
      <c r="L18" s="297">
        <v>0.007</v>
      </c>
      <c r="M18" s="297">
        <v>0.009</v>
      </c>
      <c r="N18" s="297">
        <v>0</v>
      </c>
      <c r="O18" s="297">
        <v>0</v>
      </c>
    </row>
    <row r="19" spans="1:15" ht="15">
      <c r="A19" s="295">
        <f t="shared" si="0"/>
        <v>16</v>
      </c>
      <c r="B19" s="295" t="s">
        <v>622</v>
      </c>
      <c r="C19" t="s">
        <v>41</v>
      </c>
      <c r="D19" s="296">
        <v>107</v>
      </c>
      <c r="E19" s="296">
        <v>103.36</v>
      </c>
      <c r="F19" s="296">
        <v>0.03</v>
      </c>
      <c r="G19" s="296">
        <v>0.05</v>
      </c>
      <c r="H19" s="296"/>
      <c r="I19" s="296">
        <v>0</v>
      </c>
      <c r="J19" s="296"/>
      <c r="K19" s="296">
        <v>0</v>
      </c>
      <c r="L19" s="297">
        <v>0.003</v>
      </c>
      <c r="M19" s="297">
        <v>0.005</v>
      </c>
      <c r="N19" s="297">
        <v>0</v>
      </c>
      <c r="O19" s="297">
        <v>0</v>
      </c>
    </row>
    <row r="20" spans="1:15" ht="15">
      <c r="A20" s="295">
        <f t="shared" si="0"/>
        <v>17</v>
      </c>
      <c r="B20" s="295" t="s">
        <v>623</v>
      </c>
      <c r="C20" t="s">
        <v>42</v>
      </c>
      <c r="D20" s="296">
        <v>107</v>
      </c>
      <c r="E20" s="296">
        <v>103.36</v>
      </c>
      <c r="F20" s="296">
        <v>0.05</v>
      </c>
      <c r="G20" s="296">
        <v>0.07</v>
      </c>
      <c r="H20" s="296">
        <v>0.03</v>
      </c>
      <c r="I20" s="296">
        <v>0.03</v>
      </c>
      <c r="J20" s="296"/>
      <c r="K20" s="296">
        <v>0</v>
      </c>
      <c r="L20" s="297">
        <v>0.005</v>
      </c>
      <c r="M20" s="297">
        <v>0.007</v>
      </c>
      <c r="N20" s="297">
        <v>0</v>
      </c>
      <c r="O20" s="297">
        <v>0</v>
      </c>
    </row>
    <row r="21" spans="1:15" ht="15">
      <c r="A21" s="295">
        <f t="shared" si="0"/>
        <v>18</v>
      </c>
      <c r="B21" s="295" t="s">
        <v>624</v>
      </c>
      <c r="C21" t="s">
        <v>1121</v>
      </c>
      <c r="D21" s="296">
        <v>107</v>
      </c>
      <c r="E21" s="296">
        <v>103.36</v>
      </c>
      <c r="F21" s="296">
        <v>0.05</v>
      </c>
      <c r="G21" s="296">
        <v>0.07</v>
      </c>
      <c r="H21" s="296">
        <v>0.05</v>
      </c>
      <c r="I21" s="296">
        <v>0.05</v>
      </c>
      <c r="J21" s="296"/>
      <c r="K21" s="296">
        <v>0</v>
      </c>
      <c r="L21" s="297">
        <v>0.005</v>
      </c>
      <c r="M21" s="297">
        <v>0.007</v>
      </c>
      <c r="N21" s="297">
        <v>0</v>
      </c>
      <c r="O21" s="297">
        <v>0</v>
      </c>
    </row>
    <row r="22" spans="1:15" ht="15">
      <c r="A22" s="295">
        <f t="shared" si="0"/>
        <v>19</v>
      </c>
      <c r="B22" s="295" t="s">
        <v>625</v>
      </c>
      <c r="C22" t="s">
        <v>1132</v>
      </c>
      <c r="D22" s="296">
        <v>107</v>
      </c>
      <c r="E22" s="296">
        <v>103.36</v>
      </c>
      <c r="F22" s="296">
        <v>0.03</v>
      </c>
      <c r="G22" s="296">
        <v>0.05</v>
      </c>
      <c r="H22" s="296"/>
      <c r="I22" s="296">
        <v>0</v>
      </c>
      <c r="J22" s="296"/>
      <c r="K22" s="296">
        <v>0</v>
      </c>
      <c r="L22" s="297">
        <v>0.003</v>
      </c>
      <c r="M22" s="297">
        <v>0.005</v>
      </c>
      <c r="N22" s="297">
        <v>0</v>
      </c>
      <c r="O22" s="297">
        <v>0</v>
      </c>
    </row>
    <row r="23" spans="1:15" ht="15">
      <c r="A23" s="295">
        <f t="shared" si="0"/>
        <v>20</v>
      </c>
      <c r="B23" s="295" t="s">
        <v>626</v>
      </c>
      <c r="C23" t="s">
        <v>44</v>
      </c>
      <c r="D23" s="296">
        <v>107</v>
      </c>
      <c r="E23" s="296">
        <v>103.36</v>
      </c>
      <c r="F23" s="296">
        <v>0.05</v>
      </c>
      <c r="G23" s="296">
        <v>0.07</v>
      </c>
      <c r="H23" s="296">
        <v>0.05</v>
      </c>
      <c r="I23" s="296">
        <v>0.05</v>
      </c>
      <c r="J23" s="296"/>
      <c r="K23" s="296">
        <v>0</v>
      </c>
      <c r="L23" s="297">
        <v>0.005</v>
      </c>
      <c r="M23" s="297">
        <v>0.007</v>
      </c>
      <c r="N23" s="297">
        <v>0</v>
      </c>
      <c r="O23" s="297">
        <v>0</v>
      </c>
    </row>
    <row r="24" spans="1:15" ht="15">
      <c r="A24" s="295">
        <f t="shared" si="0"/>
        <v>21</v>
      </c>
      <c r="B24" s="295" t="s">
        <v>627</v>
      </c>
      <c r="C24" t="s">
        <v>45</v>
      </c>
      <c r="D24" s="296">
        <v>107</v>
      </c>
      <c r="E24" s="296">
        <v>103.36</v>
      </c>
      <c r="F24" s="296">
        <v>0.03</v>
      </c>
      <c r="G24" s="296">
        <v>0.05</v>
      </c>
      <c r="H24" s="296"/>
      <c r="I24" s="296">
        <v>0</v>
      </c>
      <c r="J24" s="296"/>
      <c r="K24" s="296">
        <v>0</v>
      </c>
      <c r="L24" s="297">
        <v>0.003</v>
      </c>
      <c r="M24" s="297">
        <v>0.005</v>
      </c>
      <c r="N24" s="297">
        <v>0</v>
      </c>
      <c r="O24" s="297">
        <v>0</v>
      </c>
    </row>
    <row r="25" spans="1:15" ht="15">
      <c r="A25" s="295">
        <f t="shared" si="0"/>
        <v>22</v>
      </c>
      <c r="B25" s="295" t="s">
        <v>632</v>
      </c>
      <c r="C25" t="s">
        <v>50</v>
      </c>
      <c r="D25" s="296">
        <v>107</v>
      </c>
      <c r="E25" s="296">
        <v>103.36</v>
      </c>
      <c r="F25" s="296">
        <v>0.03</v>
      </c>
      <c r="G25" s="296">
        <v>0.05</v>
      </c>
      <c r="H25" s="296"/>
      <c r="I25" s="296">
        <v>0</v>
      </c>
      <c r="J25" s="296"/>
      <c r="K25" s="296">
        <v>0</v>
      </c>
      <c r="L25" s="297">
        <v>0.003</v>
      </c>
      <c r="M25" s="297">
        <v>0.005</v>
      </c>
      <c r="N25" s="297">
        <v>0</v>
      </c>
      <c r="O25" s="297">
        <v>0</v>
      </c>
    </row>
    <row r="26" spans="1:15" ht="15">
      <c r="A26" s="295">
        <f t="shared" si="0"/>
        <v>23</v>
      </c>
      <c r="B26" s="295" t="s">
        <v>633</v>
      </c>
      <c r="C26" t="s">
        <v>51</v>
      </c>
      <c r="D26" s="296">
        <v>107</v>
      </c>
      <c r="E26" s="296">
        <v>103.36</v>
      </c>
      <c r="F26" s="296">
        <v>0.03</v>
      </c>
      <c r="G26" s="296">
        <v>0.05</v>
      </c>
      <c r="H26" s="296">
        <v>0.05</v>
      </c>
      <c r="I26" s="296">
        <v>0.05</v>
      </c>
      <c r="J26" s="296"/>
      <c r="K26" s="296">
        <v>0</v>
      </c>
      <c r="L26" s="297">
        <v>0.003</v>
      </c>
      <c r="M26" s="297">
        <v>0.005</v>
      </c>
      <c r="N26" s="297">
        <v>0</v>
      </c>
      <c r="O26" s="297">
        <v>0</v>
      </c>
    </row>
    <row r="27" spans="1:15" ht="15">
      <c r="A27" s="295">
        <f t="shared" si="0"/>
        <v>24</v>
      </c>
      <c r="B27" s="295" t="s">
        <v>634</v>
      </c>
      <c r="C27" t="s">
        <v>52</v>
      </c>
      <c r="D27" s="296">
        <v>107</v>
      </c>
      <c r="E27" s="296">
        <v>103.36</v>
      </c>
      <c r="F27" s="296">
        <v>0.03</v>
      </c>
      <c r="G27" s="296">
        <v>0.05</v>
      </c>
      <c r="H27" s="296"/>
      <c r="I27" s="296">
        <v>0</v>
      </c>
      <c r="J27" s="296"/>
      <c r="K27" s="296">
        <v>0</v>
      </c>
      <c r="L27" s="297">
        <v>0.003</v>
      </c>
      <c r="M27" s="297">
        <v>0.005</v>
      </c>
      <c r="N27" s="297">
        <v>0</v>
      </c>
      <c r="O27" s="297">
        <v>0</v>
      </c>
    </row>
    <row r="28" spans="1:15" ht="15">
      <c r="A28" s="295">
        <f t="shared" si="0"/>
        <v>25</v>
      </c>
      <c r="B28" s="295" t="s">
        <v>635</v>
      </c>
      <c r="C28" t="s">
        <v>53</v>
      </c>
      <c r="D28" s="296">
        <v>107</v>
      </c>
      <c r="E28" s="296">
        <v>103.36</v>
      </c>
      <c r="F28" s="296">
        <v>0.03</v>
      </c>
      <c r="G28" s="296">
        <v>0.05</v>
      </c>
      <c r="H28" s="296">
        <v>0.05</v>
      </c>
      <c r="I28" s="296">
        <v>0.05</v>
      </c>
      <c r="J28" s="296"/>
      <c r="K28" s="296">
        <v>0</v>
      </c>
      <c r="L28" s="297">
        <v>0.003</v>
      </c>
      <c r="M28" s="297">
        <v>0.005</v>
      </c>
      <c r="N28" s="297">
        <v>0</v>
      </c>
      <c r="O28" s="297">
        <v>0</v>
      </c>
    </row>
    <row r="29" spans="1:15" ht="15">
      <c r="A29" s="295">
        <f t="shared" si="0"/>
        <v>26</v>
      </c>
      <c r="B29" s="295" t="s">
        <v>636</v>
      </c>
      <c r="C29" t="s">
        <v>54</v>
      </c>
      <c r="D29" s="296">
        <v>107</v>
      </c>
      <c r="E29" s="296">
        <v>103.36</v>
      </c>
      <c r="F29" s="296">
        <v>0.03</v>
      </c>
      <c r="G29" s="296">
        <v>0.05</v>
      </c>
      <c r="H29" s="296">
        <v>0</v>
      </c>
      <c r="I29" s="296">
        <v>0</v>
      </c>
      <c r="J29" s="296"/>
      <c r="K29" s="296">
        <v>0</v>
      </c>
      <c r="L29" s="297">
        <v>0.003</v>
      </c>
      <c r="M29" s="297">
        <v>0.005</v>
      </c>
      <c r="N29" s="297">
        <v>0</v>
      </c>
      <c r="O29" s="297">
        <v>0</v>
      </c>
    </row>
    <row r="30" spans="1:15" ht="15">
      <c r="A30" s="295">
        <f t="shared" si="0"/>
        <v>27</v>
      </c>
      <c r="B30" s="295" t="s">
        <v>637</v>
      </c>
      <c r="C30" t="s">
        <v>55</v>
      </c>
      <c r="D30" s="296">
        <v>107</v>
      </c>
      <c r="E30" s="296">
        <v>103.36</v>
      </c>
      <c r="F30" s="296">
        <v>0.03</v>
      </c>
      <c r="G30" s="296">
        <v>0.05</v>
      </c>
      <c r="H30" s="296">
        <v>0.05</v>
      </c>
      <c r="I30" s="296">
        <v>0.05</v>
      </c>
      <c r="J30" s="296">
        <v>0.02</v>
      </c>
      <c r="K30" s="296">
        <v>0.02</v>
      </c>
      <c r="L30" s="297">
        <v>0.005</v>
      </c>
      <c r="M30" s="297">
        <v>0.007</v>
      </c>
      <c r="N30" s="297">
        <v>0</v>
      </c>
      <c r="O30" s="297">
        <v>0</v>
      </c>
    </row>
    <row r="31" spans="1:15" ht="15">
      <c r="A31" s="295">
        <f t="shared" si="0"/>
        <v>28</v>
      </c>
      <c r="B31" s="295" t="s">
        <v>639</v>
      </c>
      <c r="C31" t="s">
        <v>57</v>
      </c>
      <c r="D31" s="296">
        <v>107</v>
      </c>
      <c r="E31" s="296">
        <v>103.36</v>
      </c>
      <c r="F31" s="296">
        <v>0.03</v>
      </c>
      <c r="G31" s="296">
        <v>0.05</v>
      </c>
      <c r="H31" s="296">
        <v>0.05</v>
      </c>
      <c r="I31" s="296">
        <v>0.05</v>
      </c>
      <c r="J31" s="296"/>
      <c r="K31" s="296">
        <v>0</v>
      </c>
      <c r="L31" s="297">
        <v>0.003</v>
      </c>
      <c r="M31" s="297">
        <v>0.005</v>
      </c>
      <c r="N31" s="297">
        <v>0</v>
      </c>
      <c r="O31" s="297">
        <v>0</v>
      </c>
    </row>
    <row r="32" spans="1:15" ht="15">
      <c r="A32" s="295">
        <f t="shared" si="0"/>
        <v>29</v>
      </c>
      <c r="B32" s="295" t="s">
        <v>640</v>
      </c>
      <c r="C32" t="s">
        <v>58</v>
      </c>
      <c r="D32" s="296">
        <v>107</v>
      </c>
      <c r="E32" s="296">
        <v>103.36</v>
      </c>
      <c r="F32" s="296">
        <v>0.05</v>
      </c>
      <c r="G32" s="296">
        <v>0.07</v>
      </c>
      <c r="H32" s="296">
        <v>0.05</v>
      </c>
      <c r="I32" s="296">
        <v>0.05</v>
      </c>
      <c r="J32" s="296"/>
      <c r="K32" s="296">
        <v>0</v>
      </c>
      <c r="L32" s="297">
        <v>0.005</v>
      </c>
      <c r="M32" s="297">
        <v>0.007</v>
      </c>
      <c r="N32" s="297">
        <v>0</v>
      </c>
      <c r="O32" s="297">
        <v>0</v>
      </c>
    </row>
    <row r="33" spans="1:15" ht="15">
      <c r="A33" s="295">
        <f t="shared" si="0"/>
        <v>30</v>
      </c>
      <c r="B33" s="295" t="s">
        <v>648</v>
      </c>
      <c r="C33" t="s">
        <v>66</v>
      </c>
      <c r="D33" s="296">
        <v>107</v>
      </c>
      <c r="E33" s="296">
        <v>103.36</v>
      </c>
      <c r="F33" s="296">
        <v>0.03</v>
      </c>
      <c r="G33" s="296">
        <v>0.05</v>
      </c>
      <c r="H33" s="296"/>
      <c r="I33" s="296">
        <v>0</v>
      </c>
      <c r="J33" s="296"/>
      <c r="K33" s="296">
        <v>0</v>
      </c>
      <c r="L33" s="297">
        <v>0.003</v>
      </c>
      <c r="M33" s="297">
        <v>0.005</v>
      </c>
      <c r="N33" s="297">
        <v>0</v>
      </c>
      <c r="O33" s="297">
        <v>0</v>
      </c>
    </row>
    <row r="34" spans="1:15" ht="15">
      <c r="A34" s="295">
        <f t="shared" si="0"/>
        <v>31</v>
      </c>
      <c r="B34" s="295" t="s">
        <v>649</v>
      </c>
      <c r="C34" t="s">
        <v>67</v>
      </c>
      <c r="D34" s="296">
        <v>107</v>
      </c>
      <c r="E34" s="296">
        <v>103.36</v>
      </c>
      <c r="F34" s="296">
        <v>0.05</v>
      </c>
      <c r="G34" s="296">
        <v>0.07</v>
      </c>
      <c r="H34" s="296">
        <v>0.05</v>
      </c>
      <c r="I34" s="296">
        <v>0.05</v>
      </c>
      <c r="J34" s="296"/>
      <c r="K34" s="296">
        <v>0</v>
      </c>
      <c r="L34" s="297">
        <v>0.005</v>
      </c>
      <c r="M34" s="297">
        <v>0.007</v>
      </c>
      <c r="N34" s="297">
        <v>0</v>
      </c>
      <c r="O34" s="297">
        <v>0</v>
      </c>
    </row>
    <row r="35" spans="1:15" ht="15">
      <c r="A35" s="295">
        <f t="shared" si="0"/>
        <v>32</v>
      </c>
      <c r="B35" s="295" t="s">
        <v>653</v>
      </c>
      <c r="C35" t="s">
        <v>69</v>
      </c>
      <c r="D35" s="296">
        <v>107</v>
      </c>
      <c r="E35" s="296">
        <v>103.36</v>
      </c>
      <c r="F35" s="296">
        <v>0.03</v>
      </c>
      <c r="G35" s="296">
        <v>0.05</v>
      </c>
      <c r="H35" s="296"/>
      <c r="I35" s="296">
        <v>0</v>
      </c>
      <c r="J35" s="296"/>
      <c r="K35" s="296">
        <v>0</v>
      </c>
      <c r="L35" s="297">
        <v>0.003</v>
      </c>
      <c r="M35" s="297">
        <v>0.005</v>
      </c>
      <c r="N35" s="297">
        <v>0</v>
      </c>
      <c r="O35" s="297">
        <v>0</v>
      </c>
    </row>
    <row r="36" spans="1:15" ht="15">
      <c r="A36" s="295">
        <f t="shared" si="0"/>
        <v>33</v>
      </c>
      <c r="B36" s="295" t="s">
        <v>657</v>
      </c>
      <c r="C36" t="s">
        <v>73</v>
      </c>
      <c r="D36" s="296">
        <v>107</v>
      </c>
      <c r="E36" s="296">
        <v>103.36</v>
      </c>
      <c r="F36" s="296">
        <v>0.05</v>
      </c>
      <c r="G36" s="296">
        <v>0.07</v>
      </c>
      <c r="H36" s="296">
        <v>0.05</v>
      </c>
      <c r="I36" s="296">
        <v>0.05</v>
      </c>
      <c r="J36" s="296"/>
      <c r="K36" s="296">
        <v>0</v>
      </c>
      <c r="L36" s="297">
        <v>0.005</v>
      </c>
      <c r="M36" s="297">
        <v>0.007</v>
      </c>
      <c r="N36" s="297">
        <v>0</v>
      </c>
      <c r="O36" s="297">
        <v>0</v>
      </c>
    </row>
    <row r="37" spans="1:15" ht="15">
      <c r="A37" s="295">
        <f t="shared" si="0"/>
        <v>34</v>
      </c>
      <c r="B37" s="295" t="s">
        <v>665</v>
      </c>
      <c r="C37" t="s">
        <v>81</v>
      </c>
      <c r="D37" s="296">
        <v>107</v>
      </c>
      <c r="E37" s="296">
        <v>103.36</v>
      </c>
      <c r="F37" s="296">
        <v>0.05</v>
      </c>
      <c r="G37" s="296">
        <v>0.07</v>
      </c>
      <c r="H37" s="296"/>
      <c r="I37" s="296">
        <v>0</v>
      </c>
      <c r="J37" s="296"/>
      <c r="K37" s="296">
        <v>0</v>
      </c>
      <c r="L37" s="297">
        <v>0.005</v>
      </c>
      <c r="M37" s="297">
        <v>0.007</v>
      </c>
      <c r="N37" s="297">
        <v>0</v>
      </c>
      <c r="O37" s="297">
        <v>0</v>
      </c>
    </row>
    <row r="38" spans="1:15" ht="15">
      <c r="A38" s="295">
        <f t="shared" si="0"/>
        <v>35</v>
      </c>
      <c r="B38" s="295" t="s">
        <v>667</v>
      </c>
      <c r="C38" t="s">
        <v>83</v>
      </c>
      <c r="D38" s="296">
        <v>107</v>
      </c>
      <c r="E38" s="296">
        <v>103.36</v>
      </c>
      <c r="F38" s="296">
        <v>0.03</v>
      </c>
      <c r="G38" s="296">
        <v>0.05</v>
      </c>
      <c r="H38" s="296">
        <v>0.05</v>
      </c>
      <c r="I38" s="296">
        <v>0.05</v>
      </c>
      <c r="J38" s="296"/>
      <c r="K38" s="296">
        <v>0</v>
      </c>
      <c r="L38" s="297">
        <v>0.003</v>
      </c>
      <c r="M38" s="297">
        <v>0.005</v>
      </c>
      <c r="N38" s="297">
        <v>0</v>
      </c>
      <c r="O38" s="297">
        <v>0</v>
      </c>
    </row>
    <row r="39" spans="1:15" ht="15">
      <c r="A39" s="295">
        <f t="shared" si="0"/>
        <v>36</v>
      </c>
      <c r="B39" s="295">
        <v>1645</v>
      </c>
      <c r="C39" t="s">
        <v>86</v>
      </c>
      <c r="D39" s="296">
        <v>107</v>
      </c>
      <c r="E39" s="296">
        <v>103.36</v>
      </c>
      <c r="F39" s="296">
        <v>0.03</v>
      </c>
      <c r="G39" s="296">
        <v>0.05</v>
      </c>
      <c r="H39" s="296">
        <v>0.05</v>
      </c>
      <c r="I39" s="296">
        <v>0.05</v>
      </c>
      <c r="J39" s="296"/>
      <c r="K39" s="296">
        <v>0</v>
      </c>
      <c r="L39" s="297">
        <v>0.003</v>
      </c>
      <c r="M39" s="297">
        <v>0.005</v>
      </c>
      <c r="N39" s="297">
        <v>0</v>
      </c>
      <c r="O39" s="297">
        <v>0</v>
      </c>
    </row>
    <row r="40" spans="1:15" ht="15">
      <c r="A40" s="295">
        <f t="shared" si="0"/>
        <v>37</v>
      </c>
      <c r="B40" s="295" t="s">
        <v>671</v>
      </c>
      <c r="C40" t="s">
        <v>88</v>
      </c>
      <c r="D40" s="296">
        <v>107</v>
      </c>
      <c r="E40" s="296">
        <v>103.36</v>
      </c>
      <c r="F40" s="296">
        <v>0.03</v>
      </c>
      <c r="G40" s="296">
        <v>0.07</v>
      </c>
      <c r="H40" s="296">
        <v>0.05</v>
      </c>
      <c r="I40" s="296">
        <v>0.05</v>
      </c>
      <c r="J40" s="296"/>
      <c r="K40" s="296">
        <v>0</v>
      </c>
      <c r="L40" s="297">
        <v>0.003</v>
      </c>
      <c r="M40" s="297">
        <v>0.007</v>
      </c>
      <c r="N40" s="297">
        <v>0</v>
      </c>
      <c r="O40" s="297">
        <v>0</v>
      </c>
    </row>
    <row r="41" spans="1:15" ht="15">
      <c r="A41" s="295">
        <f t="shared" si="0"/>
        <v>38</v>
      </c>
      <c r="B41" s="295" t="s">
        <v>672</v>
      </c>
      <c r="C41" t="s">
        <v>89</v>
      </c>
      <c r="D41" s="296">
        <v>107</v>
      </c>
      <c r="E41" s="296">
        <v>103.36</v>
      </c>
      <c r="F41" s="296">
        <v>0.03</v>
      </c>
      <c r="G41" s="296">
        <v>0.05</v>
      </c>
      <c r="H41" s="296">
        <v>0.05</v>
      </c>
      <c r="I41" s="296">
        <v>0.05</v>
      </c>
      <c r="J41" s="296">
        <v>0.02</v>
      </c>
      <c r="K41" s="296">
        <v>0.02</v>
      </c>
      <c r="L41" s="297">
        <v>0.005</v>
      </c>
      <c r="M41" s="297">
        <v>0.007</v>
      </c>
      <c r="N41" s="297">
        <v>0</v>
      </c>
      <c r="O41" s="297">
        <v>0</v>
      </c>
    </row>
    <row r="42" spans="1:15" ht="15">
      <c r="A42" s="295">
        <f t="shared" si="0"/>
        <v>39</v>
      </c>
      <c r="B42" s="295" t="s">
        <v>673</v>
      </c>
      <c r="C42" t="s">
        <v>1123</v>
      </c>
      <c r="D42" s="296">
        <v>107</v>
      </c>
      <c r="E42" s="296">
        <v>103.36</v>
      </c>
      <c r="F42" s="296">
        <v>0.05</v>
      </c>
      <c r="G42" s="296">
        <v>0.07</v>
      </c>
      <c r="H42" s="296">
        <v>0.05</v>
      </c>
      <c r="I42" s="296">
        <v>0.05</v>
      </c>
      <c r="J42" s="296"/>
      <c r="K42" s="296">
        <v>0</v>
      </c>
      <c r="L42" s="297">
        <v>0.005</v>
      </c>
      <c r="M42" s="297">
        <v>0.007</v>
      </c>
      <c r="N42" s="297">
        <v>0</v>
      </c>
      <c r="O42" s="297">
        <v>0</v>
      </c>
    </row>
    <row r="43" spans="1:15" ht="15">
      <c r="A43" s="295">
        <f t="shared" si="0"/>
        <v>40</v>
      </c>
      <c r="B43" s="295" t="s">
        <v>688</v>
      </c>
      <c r="C43" t="s">
        <v>100</v>
      </c>
      <c r="D43" s="296">
        <v>107</v>
      </c>
      <c r="E43" s="296">
        <v>103.36</v>
      </c>
      <c r="F43" s="296">
        <v>0.03</v>
      </c>
      <c r="G43" s="296">
        <v>0.05</v>
      </c>
      <c r="H43" s="296"/>
      <c r="I43" s="296">
        <v>0</v>
      </c>
      <c r="J43" s="296"/>
      <c r="K43" s="296">
        <v>0</v>
      </c>
      <c r="L43" s="297">
        <v>0.003</v>
      </c>
      <c r="M43" s="297">
        <v>0.005</v>
      </c>
      <c r="N43" s="297">
        <v>0</v>
      </c>
      <c r="O43" s="297">
        <v>0</v>
      </c>
    </row>
    <row r="44" spans="1:15" ht="15">
      <c r="A44" s="295">
        <f t="shared" si="0"/>
        <v>41</v>
      </c>
      <c r="B44" s="295" t="s">
        <v>692</v>
      </c>
      <c r="C44" t="s">
        <v>104</v>
      </c>
      <c r="D44" s="296">
        <v>107</v>
      </c>
      <c r="E44" s="296">
        <v>103.36</v>
      </c>
      <c r="F44" s="296">
        <v>0.03</v>
      </c>
      <c r="G44" s="296">
        <v>0.05</v>
      </c>
      <c r="H44" s="296">
        <v>0.05</v>
      </c>
      <c r="I44" s="296">
        <v>0.05</v>
      </c>
      <c r="J44" s="296"/>
      <c r="K44" s="296">
        <v>0</v>
      </c>
      <c r="L44" s="297">
        <v>0.003</v>
      </c>
      <c r="M44" s="297">
        <v>0.005</v>
      </c>
      <c r="N44" s="297">
        <v>0</v>
      </c>
      <c r="O44" s="297">
        <v>0</v>
      </c>
    </row>
    <row r="45" spans="1:15" ht="15">
      <c r="A45" s="295">
        <f t="shared" si="0"/>
        <v>42</v>
      </c>
      <c r="B45" s="295" t="s">
        <v>698</v>
      </c>
      <c r="C45" t="s">
        <v>109</v>
      </c>
      <c r="D45" s="296">
        <v>107</v>
      </c>
      <c r="E45" s="296">
        <v>103.36</v>
      </c>
      <c r="F45" s="296">
        <v>0.03</v>
      </c>
      <c r="G45" s="296">
        <v>0.05</v>
      </c>
      <c r="H45" s="296"/>
      <c r="I45" s="296">
        <v>0</v>
      </c>
      <c r="J45" s="296"/>
      <c r="K45" s="296">
        <v>0</v>
      </c>
      <c r="L45" s="297">
        <v>0.003</v>
      </c>
      <c r="M45" s="297">
        <v>0.005</v>
      </c>
      <c r="N45" s="297">
        <v>0</v>
      </c>
      <c r="O45" s="297">
        <v>0</v>
      </c>
    </row>
    <row r="46" spans="1:15" ht="15">
      <c r="A46" s="295">
        <f t="shared" si="0"/>
        <v>43</v>
      </c>
      <c r="B46" s="295" t="s">
        <v>700</v>
      </c>
      <c r="C46" t="s">
        <v>111</v>
      </c>
      <c r="D46" s="296">
        <v>107</v>
      </c>
      <c r="E46" s="296">
        <v>103.36</v>
      </c>
      <c r="F46" s="296">
        <v>0.03</v>
      </c>
      <c r="G46" s="296">
        <v>0.07</v>
      </c>
      <c r="H46" s="296"/>
      <c r="I46" s="296">
        <v>0</v>
      </c>
      <c r="J46" s="296"/>
      <c r="K46" s="296">
        <v>0</v>
      </c>
      <c r="L46" s="297">
        <v>0.003</v>
      </c>
      <c r="M46" s="297">
        <v>0.007</v>
      </c>
      <c r="N46" s="297">
        <v>0</v>
      </c>
      <c r="O46" s="297">
        <v>0</v>
      </c>
    </row>
    <row r="47" spans="1:15" ht="15">
      <c r="A47" s="295">
        <f t="shared" si="0"/>
        <v>44</v>
      </c>
      <c r="B47" s="295" t="s">
        <v>702</v>
      </c>
      <c r="C47" t="s">
        <v>113</v>
      </c>
      <c r="D47" s="296">
        <v>107</v>
      </c>
      <c r="E47" s="296">
        <v>103.36</v>
      </c>
      <c r="F47" s="296">
        <v>0.03</v>
      </c>
      <c r="G47" s="296">
        <v>0.07</v>
      </c>
      <c r="H47" s="296"/>
      <c r="I47" s="296">
        <v>0</v>
      </c>
      <c r="J47" s="296"/>
      <c r="K47" s="296">
        <v>0</v>
      </c>
      <c r="L47" s="297">
        <v>0.003</v>
      </c>
      <c r="M47" s="297">
        <v>0.007</v>
      </c>
      <c r="N47" s="297">
        <v>0</v>
      </c>
      <c r="O47" s="297">
        <v>0</v>
      </c>
    </row>
    <row r="48" spans="1:15" ht="15">
      <c r="A48" s="295">
        <f t="shared" si="0"/>
        <v>45</v>
      </c>
      <c r="B48" s="295" t="s">
        <v>704</v>
      </c>
      <c r="C48" t="s">
        <v>115</v>
      </c>
      <c r="D48" s="296">
        <v>107</v>
      </c>
      <c r="E48" s="296">
        <v>103.36</v>
      </c>
      <c r="F48" s="296">
        <v>0.03</v>
      </c>
      <c r="G48" s="296">
        <v>0.05</v>
      </c>
      <c r="H48" s="296"/>
      <c r="I48" s="296">
        <v>0</v>
      </c>
      <c r="J48" s="296"/>
      <c r="K48" s="296">
        <v>0</v>
      </c>
      <c r="L48" s="297">
        <v>0.003</v>
      </c>
      <c r="M48" s="297">
        <v>0.005</v>
      </c>
      <c r="N48" s="297">
        <v>0</v>
      </c>
      <c r="O48" s="297">
        <v>0</v>
      </c>
    </row>
    <row r="49" spans="1:15" ht="15">
      <c r="A49" s="295">
        <f t="shared" si="0"/>
        <v>46</v>
      </c>
      <c r="B49" s="295" t="s">
        <v>706</v>
      </c>
      <c r="C49" t="s">
        <v>117</v>
      </c>
      <c r="D49" s="296">
        <v>107</v>
      </c>
      <c r="E49" s="296">
        <v>103.36</v>
      </c>
      <c r="F49" s="296">
        <v>0.05</v>
      </c>
      <c r="G49" s="296">
        <v>0.07</v>
      </c>
      <c r="H49" s="296">
        <v>0.05</v>
      </c>
      <c r="I49" s="296">
        <v>0.05</v>
      </c>
      <c r="J49" s="296"/>
      <c r="K49" s="296">
        <v>0</v>
      </c>
      <c r="L49" s="297">
        <v>0.005</v>
      </c>
      <c r="M49" s="297">
        <v>0.007</v>
      </c>
      <c r="N49" s="297">
        <v>0</v>
      </c>
      <c r="O49" s="297">
        <v>0</v>
      </c>
    </row>
    <row r="50" spans="1:15" ht="15">
      <c r="A50" s="295">
        <f t="shared" si="0"/>
        <v>47</v>
      </c>
      <c r="B50" s="295" t="s">
        <v>712</v>
      </c>
      <c r="C50" t="s">
        <v>124</v>
      </c>
      <c r="D50" s="296">
        <v>107</v>
      </c>
      <c r="E50" s="296">
        <v>103.36</v>
      </c>
      <c r="F50" s="296">
        <v>0.03</v>
      </c>
      <c r="G50" s="296">
        <v>0.05</v>
      </c>
      <c r="H50" s="296">
        <v>0.05</v>
      </c>
      <c r="I50" s="296">
        <v>0.05</v>
      </c>
      <c r="J50" s="296"/>
      <c r="K50" s="296">
        <v>0</v>
      </c>
      <c r="L50" s="297">
        <v>0.003</v>
      </c>
      <c r="M50" s="297">
        <v>0.005</v>
      </c>
      <c r="N50" s="297"/>
      <c r="O50" s="297">
        <v>0</v>
      </c>
    </row>
    <row r="51" spans="1:15" ht="15">
      <c r="A51" s="295">
        <f t="shared" si="0"/>
        <v>48</v>
      </c>
      <c r="B51" s="295" t="s">
        <v>716</v>
      </c>
      <c r="C51" t="s">
        <v>127</v>
      </c>
      <c r="D51" s="296">
        <v>107</v>
      </c>
      <c r="E51" s="296">
        <v>103.36</v>
      </c>
      <c r="F51" s="296">
        <v>0.05</v>
      </c>
      <c r="G51" s="296">
        <v>0.07</v>
      </c>
      <c r="H51" s="296"/>
      <c r="I51" s="296">
        <v>0</v>
      </c>
      <c r="J51" s="296"/>
      <c r="K51" s="296">
        <v>0</v>
      </c>
      <c r="L51" s="297">
        <v>0.005</v>
      </c>
      <c r="M51" s="297">
        <v>0.007</v>
      </c>
      <c r="N51" s="297">
        <v>0</v>
      </c>
      <c r="O51" s="297">
        <v>0</v>
      </c>
    </row>
    <row r="52" spans="1:15" ht="15">
      <c r="A52" s="295">
        <f t="shared" si="0"/>
        <v>49</v>
      </c>
      <c r="B52" s="295" t="s">
        <v>721</v>
      </c>
      <c r="C52" t="s">
        <v>132</v>
      </c>
      <c r="D52" s="296">
        <v>107</v>
      </c>
      <c r="E52" s="296">
        <v>103.36</v>
      </c>
      <c r="F52" s="296">
        <v>0.03</v>
      </c>
      <c r="G52" s="296">
        <v>0.05</v>
      </c>
      <c r="H52" s="296"/>
      <c r="I52" s="296">
        <v>0</v>
      </c>
      <c r="J52" s="296"/>
      <c r="K52" s="296">
        <v>0</v>
      </c>
      <c r="L52" s="297">
        <v>0.003</v>
      </c>
      <c r="M52" s="297">
        <v>0.005</v>
      </c>
      <c r="N52" s="297">
        <v>0</v>
      </c>
      <c r="O52" s="297">
        <v>0</v>
      </c>
    </row>
    <row r="53" spans="1:15" ht="15">
      <c r="A53" s="295">
        <f t="shared" si="0"/>
        <v>50</v>
      </c>
      <c r="B53" s="295" t="s">
        <v>722</v>
      </c>
      <c r="C53" t="s">
        <v>1111</v>
      </c>
      <c r="D53" s="296">
        <v>107</v>
      </c>
      <c r="E53" s="296">
        <v>103.36</v>
      </c>
      <c r="F53" s="296">
        <v>0.05</v>
      </c>
      <c r="G53" s="296">
        <v>0.07</v>
      </c>
      <c r="H53" s="296">
        <v>0.05</v>
      </c>
      <c r="I53" s="296">
        <v>0.05</v>
      </c>
      <c r="J53" s="296"/>
      <c r="K53" s="296">
        <v>0</v>
      </c>
      <c r="L53" s="297">
        <v>0.005</v>
      </c>
      <c r="M53" s="297">
        <v>0.007</v>
      </c>
      <c r="N53" s="297">
        <v>0</v>
      </c>
      <c r="O53" s="297">
        <v>0</v>
      </c>
    </row>
    <row r="54" spans="1:15" ht="15">
      <c r="A54" s="295">
        <f t="shared" si="0"/>
        <v>51</v>
      </c>
      <c r="B54" s="295" t="s">
        <v>724</v>
      </c>
      <c r="C54" t="s">
        <v>134</v>
      </c>
      <c r="D54" s="296">
        <v>107</v>
      </c>
      <c r="E54" s="296">
        <v>103.36</v>
      </c>
      <c r="F54" s="296">
        <v>0.03</v>
      </c>
      <c r="G54" s="296">
        <v>0.05</v>
      </c>
      <c r="H54" s="296"/>
      <c r="I54" s="296">
        <v>0</v>
      </c>
      <c r="J54" s="296"/>
      <c r="K54" s="296">
        <v>0</v>
      </c>
      <c r="L54" s="297">
        <v>0.003</v>
      </c>
      <c r="M54" s="297">
        <v>0.005</v>
      </c>
      <c r="N54" s="297">
        <v>0</v>
      </c>
      <c r="O54" s="297">
        <v>0</v>
      </c>
    </row>
    <row r="55" spans="1:15" ht="15">
      <c r="A55" s="295">
        <f t="shared" si="0"/>
        <v>52</v>
      </c>
      <c r="B55" s="295" t="s">
        <v>726</v>
      </c>
      <c r="C55" t="s">
        <v>1122</v>
      </c>
      <c r="D55" s="296">
        <v>107</v>
      </c>
      <c r="E55" s="296">
        <v>103.36</v>
      </c>
      <c r="F55" s="296">
        <v>0.05</v>
      </c>
      <c r="G55" s="296">
        <v>0.07</v>
      </c>
      <c r="H55" s="296">
        <v>0.05</v>
      </c>
      <c r="I55" s="296">
        <v>0.05</v>
      </c>
      <c r="J55" s="296"/>
      <c r="K55" s="296">
        <v>0</v>
      </c>
      <c r="L55" s="297">
        <v>0.005</v>
      </c>
      <c r="M55" s="297">
        <v>0.007</v>
      </c>
      <c r="N55" s="297">
        <v>0</v>
      </c>
      <c r="O55" s="297">
        <v>0</v>
      </c>
    </row>
    <row r="56" spans="1:15" ht="15">
      <c r="A56" s="295">
        <f t="shared" si="0"/>
        <v>53</v>
      </c>
      <c r="B56" s="295" t="s">
        <v>728</v>
      </c>
      <c r="C56" t="s">
        <v>1117</v>
      </c>
      <c r="D56" s="296">
        <v>107</v>
      </c>
      <c r="E56" s="296">
        <v>103.36</v>
      </c>
      <c r="F56" s="296">
        <v>0.05</v>
      </c>
      <c r="G56" s="296">
        <v>0.07</v>
      </c>
      <c r="H56" s="296">
        <v>0</v>
      </c>
      <c r="I56" s="296">
        <v>0</v>
      </c>
      <c r="J56" s="296"/>
      <c r="K56" s="296">
        <v>0</v>
      </c>
      <c r="L56" s="297">
        <v>0.005</v>
      </c>
      <c r="M56" s="297">
        <v>0.007</v>
      </c>
      <c r="N56" s="297">
        <v>0</v>
      </c>
      <c r="O56" s="297">
        <v>0</v>
      </c>
    </row>
    <row r="57" spans="1:15" ht="15">
      <c r="A57" s="295">
        <f t="shared" si="0"/>
        <v>54</v>
      </c>
      <c r="B57" s="295">
        <v>6196</v>
      </c>
      <c r="C57" t="s">
        <v>144</v>
      </c>
      <c r="D57" s="296">
        <v>107</v>
      </c>
      <c r="E57" s="296">
        <v>103.36</v>
      </c>
      <c r="F57" s="296">
        <v>0.05</v>
      </c>
      <c r="G57" s="296">
        <v>0.07</v>
      </c>
      <c r="H57" s="296"/>
      <c r="I57" s="296">
        <v>0</v>
      </c>
      <c r="J57" s="296"/>
      <c r="K57" s="296">
        <v>0</v>
      </c>
      <c r="L57" s="297">
        <v>0.005</v>
      </c>
      <c r="M57" s="297">
        <v>0.007</v>
      </c>
      <c r="N57" s="297">
        <v>0</v>
      </c>
      <c r="O57" s="297">
        <v>0</v>
      </c>
    </row>
    <row r="58" spans="1:15" ht="15">
      <c r="A58" s="295">
        <f t="shared" si="0"/>
        <v>55</v>
      </c>
      <c r="B58" s="295" t="s">
        <v>734</v>
      </c>
      <c r="C58" t="s">
        <v>145</v>
      </c>
      <c r="D58" s="296">
        <v>107</v>
      </c>
      <c r="E58" s="296">
        <v>103.36</v>
      </c>
      <c r="F58" s="296">
        <v>0.05</v>
      </c>
      <c r="G58" s="296">
        <v>0.07</v>
      </c>
      <c r="H58" s="296">
        <v>0.05</v>
      </c>
      <c r="I58" s="296">
        <v>0.05</v>
      </c>
      <c r="J58" s="296"/>
      <c r="K58" s="296">
        <v>0</v>
      </c>
      <c r="L58" s="297">
        <v>0.005</v>
      </c>
      <c r="M58" s="297">
        <v>0.007</v>
      </c>
      <c r="N58" s="297">
        <v>0</v>
      </c>
      <c r="O58" s="297">
        <v>0</v>
      </c>
    </row>
    <row r="59" spans="1:15" ht="15">
      <c r="A59" s="295">
        <f t="shared" si="0"/>
        <v>56</v>
      </c>
      <c r="B59" s="295" t="s">
        <v>738</v>
      </c>
      <c r="C59" t="s">
        <v>149</v>
      </c>
      <c r="D59" s="296">
        <v>107</v>
      </c>
      <c r="E59" s="296">
        <v>103.36</v>
      </c>
      <c r="F59" s="296">
        <v>0.05</v>
      </c>
      <c r="G59" s="296">
        <v>0.07</v>
      </c>
      <c r="H59" s="296">
        <v>0.05</v>
      </c>
      <c r="I59" s="296">
        <v>0.05</v>
      </c>
      <c r="J59" s="296"/>
      <c r="K59" s="296">
        <v>0</v>
      </c>
      <c r="L59" s="297">
        <v>0.005</v>
      </c>
      <c r="M59" s="297">
        <v>0.007</v>
      </c>
      <c r="N59" s="297">
        <v>0</v>
      </c>
      <c r="O59" s="297">
        <v>0</v>
      </c>
    </row>
    <row r="60" spans="1:15" ht="15">
      <c r="A60" s="295">
        <f t="shared" si="0"/>
        <v>57</v>
      </c>
      <c r="B60" s="295" t="s">
        <v>740</v>
      </c>
      <c r="C60" t="s">
        <v>151</v>
      </c>
      <c r="D60" s="296">
        <v>107</v>
      </c>
      <c r="E60" s="296">
        <v>103.36</v>
      </c>
      <c r="F60" s="296">
        <v>0.03</v>
      </c>
      <c r="G60" s="296">
        <v>0.05</v>
      </c>
      <c r="H60" s="296"/>
      <c r="I60" s="296">
        <v>0</v>
      </c>
      <c r="J60" s="296">
        <v>0.02</v>
      </c>
      <c r="K60" s="296">
        <v>0.02</v>
      </c>
      <c r="L60" s="297">
        <v>0.005</v>
      </c>
      <c r="M60" s="297">
        <v>0.007</v>
      </c>
      <c r="N60" s="297">
        <v>0</v>
      </c>
      <c r="O60" s="297">
        <v>0</v>
      </c>
    </row>
    <row r="61" spans="1:15" ht="15">
      <c r="A61" s="295">
        <f t="shared" si="0"/>
        <v>58</v>
      </c>
      <c r="B61" s="295" t="s">
        <v>741</v>
      </c>
      <c r="C61" t="s">
        <v>152</v>
      </c>
      <c r="D61" s="296">
        <v>107</v>
      </c>
      <c r="E61" s="296">
        <v>103.36</v>
      </c>
      <c r="F61" s="296">
        <v>0.05</v>
      </c>
      <c r="G61" s="296">
        <v>0.07</v>
      </c>
      <c r="H61" s="296"/>
      <c r="I61" s="296">
        <v>0</v>
      </c>
      <c r="J61" s="296"/>
      <c r="K61" s="296">
        <v>0</v>
      </c>
      <c r="L61" s="297">
        <v>0.005</v>
      </c>
      <c r="M61" s="297">
        <v>0.007</v>
      </c>
      <c r="N61" s="297">
        <v>0</v>
      </c>
      <c r="O61" s="297">
        <v>0</v>
      </c>
    </row>
    <row r="62" spans="1:15" ht="15">
      <c r="A62" s="295">
        <f t="shared" si="0"/>
        <v>59</v>
      </c>
      <c r="B62" s="295" t="s">
        <v>742</v>
      </c>
      <c r="C62" t="s">
        <v>153</v>
      </c>
      <c r="D62" s="296">
        <v>107</v>
      </c>
      <c r="E62" s="296">
        <v>103.36</v>
      </c>
      <c r="F62" s="296">
        <v>0.03</v>
      </c>
      <c r="G62" s="296">
        <v>0.05</v>
      </c>
      <c r="H62" s="296">
        <v>0.05</v>
      </c>
      <c r="I62" s="296">
        <v>0.05</v>
      </c>
      <c r="J62" s="296">
        <v>0.02</v>
      </c>
      <c r="K62" s="296">
        <v>0.02</v>
      </c>
      <c r="L62" s="297">
        <v>0.005</v>
      </c>
      <c r="M62" s="297">
        <v>0.007</v>
      </c>
      <c r="N62" s="297">
        <v>0</v>
      </c>
      <c r="O62" s="297">
        <v>0</v>
      </c>
    </row>
    <row r="63" spans="1:15" ht="15">
      <c r="A63" s="295">
        <f t="shared" si="0"/>
        <v>60</v>
      </c>
      <c r="B63" s="295" t="s">
        <v>743</v>
      </c>
      <c r="C63" t="s">
        <v>154</v>
      </c>
      <c r="D63" s="296">
        <v>107</v>
      </c>
      <c r="E63" s="296">
        <v>103.36</v>
      </c>
      <c r="F63" s="296">
        <v>0.05</v>
      </c>
      <c r="G63" s="296">
        <v>0.07</v>
      </c>
      <c r="H63" s="296">
        <v>0.05</v>
      </c>
      <c r="I63" s="296">
        <v>0.05</v>
      </c>
      <c r="J63" s="296"/>
      <c r="K63" s="296">
        <v>0</v>
      </c>
      <c r="L63" s="297">
        <v>0.005</v>
      </c>
      <c r="M63" s="297">
        <v>0.007</v>
      </c>
      <c r="N63" s="297">
        <v>0</v>
      </c>
      <c r="O63" s="297">
        <v>0</v>
      </c>
    </row>
    <row r="64" spans="1:15" ht="15">
      <c r="A64" s="295">
        <f t="shared" si="0"/>
        <v>61</v>
      </c>
      <c r="B64" s="295" t="s">
        <v>752</v>
      </c>
      <c r="C64" t="s">
        <v>162</v>
      </c>
      <c r="D64" s="296">
        <v>107</v>
      </c>
      <c r="E64" s="296">
        <v>103.36</v>
      </c>
      <c r="F64" s="296">
        <v>0.03</v>
      </c>
      <c r="G64" s="296">
        <v>0.05</v>
      </c>
      <c r="H64" s="296">
        <v>0.05</v>
      </c>
      <c r="I64" s="296">
        <v>0.05</v>
      </c>
      <c r="J64" s="296"/>
      <c r="K64" s="296">
        <v>0</v>
      </c>
      <c r="L64" s="297">
        <v>0.003</v>
      </c>
      <c r="M64" s="297">
        <v>0.005</v>
      </c>
      <c r="N64" s="297">
        <v>0</v>
      </c>
      <c r="O64" s="297">
        <v>0</v>
      </c>
    </row>
    <row r="65" spans="1:15" ht="15">
      <c r="A65" s="295">
        <f t="shared" si="0"/>
        <v>62</v>
      </c>
      <c r="B65" s="295" t="s">
        <v>755</v>
      </c>
      <c r="C65" t="s">
        <v>164</v>
      </c>
      <c r="D65" s="296">
        <v>107</v>
      </c>
      <c r="E65" s="296">
        <v>103.36</v>
      </c>
      <c r="F65" s="296">
        <v>0.03</v>
      </c>
      <c r="G65" s="296">
        <v>0.05</v>
      </c>
      <c r="H65" s="296"/>
      <c r="I65" s="296">
        <v>0</v>
      </c>
      <c r="J65" s="296">
        <v>0.02</v>
      </c>
      <c r="K65" s="296">
        <v>0.02</v>
      </c>
      <c r="L65" s="297">
        <v>0.005</v>
      </c>
      <c r="M65" s="297">
        <v>0.007</v>
      </c>
      <c r="N65" s="297">
        <v>0</v>
      </c>
      <c r="O65" s="297">
        <v>0</v>
      </c>
    </row>
    <row r="66" spans="1:15" ht="15">
      <c r="A66" s="295">
        <f t="shared" si="0"/>
        <v>63</v>
      </c>
      <c r="B66" s="295" t="s">
        <v>758</v>
      </c>
      <c r="C66" t="s">
        <v>167</v>
      </c>
      <c r="D66" s="296">
        <v>107</v>
      </c>
      <c r="E66" s="296">
        <v>103.36</v>
      </c>
      <c r="F66" s="296">
        <v>0.05</v>
      </c>
      <c r="G66" s="296">
        <v>0.07</v>
      </c>
      <c r="H66" s="296">
        <v>0.05</v>
      </c>
      <c r="I66" s="296">
        <v>0.05</v>
      </c>
      <c r="J66" s="296"/>
      <c r="K66" s="296">
        <v>0</v>
      </c>
      <c r="L66" s="297">
        <v>0.005</v>
      </c>
      <c r="M66" s="297">
        <v>0.007</v>
      </c>
      <c r="N66" s="297">
        <v>0</v>
      </c>
      <c r="O66" s="297">
        <v>0</v>
      </c>
    </row>
    <row r="67" spans="1:15" ht="15">
      <c r="A67" s="295">
        <f t="shared" si="0"/>
        <v>64</v>
      </c>
      <c r="B67" s="295" t="s">
        <v>759</v>
      </c>
      <c r="C67" t="s">
        <v>168</v>
      </c>
      <c r="D67" s="296">
        <v>107</v>
      </c>
      <c r="E67" s="296">
        <v>103.36</v>
      </c>
      <c r="F67" s="296">
        <v>0.03</v>
      </c>
      <c r="G67" s="296">
        <v>0.05</v>
      </c>
      <c r="H67" s="296">
        <v>0.05</v>
      </c>
      <c r="I67" s="296">
        <v>0.05</v>
      </c>
      <c r="J67" s="296">
        <v>0.02</v>
      </c>
      <c r="K67" s="296">
        <v>0.02</v>
      </c>
      <c r="L67" s="297">
        <v>0.005</v>
      </c>
      <c r="M67" s="297">
        <v>0.007</v>
      </c>
      <c r="N67" s="297">
        <v>0</v>
      </c>
      <c r="O67" s="297">
        <v>0</v>
      </c>
    </row>
    <row r="68" spans="1:15" ht="15">
      <c r="A68" s="295">
        <f t="shared" si="0"/>
        <v>65</v>
      </c>
      <c r="B68" s="295" t="s">
        <v>761</v>
      </c>
      <c r="C68" t="s">
        <v>170</v>
      </c>
      <c r="D68" s="296">
        <v>107</v>
      </c>
      <c r="E68" s="296">
        <v>103.36</v>
      </c>
      <c r="F68" s="296">
        <v>0.06</v>
      </c>
      <c r="G68" s="296">
        <v>0.08</v>
      </c>
      <c r="H68" s="296">
        <v>0.05</v>
      </c>
      <c r="I68" s="296">
        <v>0.05</v>
      </c>
      <c r="J68" s="296"/>
      <c r="K68" s="296">
        <v>0</v>
      </c>
      <c r="L68" s="297">
        <v>0.006</v>
      </c>
      <c r="M68" s="297">
        <v>0.008</v>
      </c>
      <c r="N68" s="297">
        <v>0</v>
      </c>
      <c r="O68" s="297">
        <v>0</v>
      </c>
    </row>
    <row r="69" spans="1:15" ht="15">
      <c r="A69" s="295">
        <f t="shared" si="0"/>
        <v>66</v>
      </c>
      <c r="B69" s="295" t="s">
        <v>763</v>
      </c>
      <c r="C69" t="s">
        <v>172</v>
      </c>
      <c r="D69" s="296">
        <v>107</v>
      </c>
      <c r="E69" s="296">
        <v>103.36</v>
      </c>
      <c r="F69" s="296">
        <v>0.05</v>
      </c>
      <c r="G69" s="296">
        <v>0.07</v>
      </c>
      <c r="H69" s="296"/>
      <c r="I69" s="296">
        <v>0</v>
      </c>
      <c r="J69" s="296"/>
      <c r="K69" s="296">
        <v>0</v>
      </c>
      <c r="L69" s="297">
        <v>0.005</v>
      </c>
      <c r="M69" s="297">
        <v>0.007</v>
      </c>
      <c r="N69" s="297">
        <v>0</v>
      </c>
      <c r="O69" s="297">
        <v>0</v>
      </c>
    </row>
    <row r="70" spans="1:15" ht="15">
      <c r="A70" s="295">
        <f t="shared" si="0"/>
        <v>67</v>
      </c>
      <c r="B70" s="295" t="s">
        <v>764</v>
      </c>
      <c r="C70" t="s">
        <v>173</v>
      </c>
      <c r="D70" s="296">
        <v>107</v>
      </c>
      <c r="E70" s="296">
        <v>103.36</v>
      </c>
      <c r="F70" s="296">
        <v>0.05</v>
      </c>
      <c r="G70" s="296">
        <v>0.07</v>
      </c>
      <c r="H70" s="296">
        <v>0.05</v>
      </c>
      <c r="I70" s="296">
        <v>0.05</v>
      </c>
      <c r="J70" s="296"/>
      <c r="K70" s="296">
        <v>0</v>
      </c>
      <c r="L70" s="297">
        <v>0.005</v>
      </c>
      <c r="M70" s="297">
        <v>0.007</v>
      </c>
      <c r="N70" s="297">
        <v>0</v>
      </c>
      <c r="O70" s="297">
        <v>0</v>
      </c>
    </row>
    <row r="71" spans="1:15" ht="15">
      <c r="A71" s="295">
        <f aca="true" t="shared" si="1" ref="A71:A134">A70+1</f>
        <v>68</v>
      </c>
      <c r="B71" s="295" t="s">
        <v>770</v>
      </c>
      <c r="C71" t="s">
        <v>179</v>
      </c>
      <c r="D71" s="296">
        <v>107</v>
      </c>
      <c r="E71" s="296">
        <v>103.36</v>
      </c>
      <c r="F71" s="296">
        <v>0.05</v>
      </c>
      <c r="G71" s="296">
        <v>0.07</v>
      </c>
      <c r="H71" s="296">
        <v>0.05</v>
      </c>
      <c r="I71" s="296">
        <v>0.05</v>
      </c>
      <c r="J71" s="296"/>
      <c r="K71" s="296">
        <v>0</v>
      </c>
      <c r="L71" s="297">
        <v>0.005</v>
      </c>
      <c r="M71" s="297">
        <v>0.007</v>
      </c>
      <c r="N71" s="297">
        <v>0</v>
      </c>
      <c r="O71" s="297">
        <v>0</v>
      </c>
    </row>
    <row r="72" spans="1:15" ht="15">
      <c r="A72" s="295">
        <f t="shared" si="1"/>
        <v>69</v>
      </c>
      <c r="B72" s="295" t="s">
        <v>771</v>
      </c>
      <c r="C72" t="s">
        <v>180</v>
      </c>
      <c r="D72" s="296">
        <v>107</v>
      </c>
      <c r="E72" s="296">
        <v>103.36</v>
      </c>
      <c r="F72" s="296">
        <v>0.05</v>
      </c>
      <c r="G72" s="296">
        <v>0.07</v>
      </c>
      <c r="H72" s="296">
        <v>0.05</v>
      </c>
      <c r="I72" s="296">
        <v>0.05</v>
      </c>
      <c r="J72" s="296"/>
      <c r="K72" s="296">
        <v>0</v>
      </c>
      <c r="L72" s="297">
        <v>0.005</v>
      </c>
      <c r="M72" s="297">
        <v>0.007</v>
      </c>
      <c r="N72" s="297">
        <v>0</v>
      </c>
      <c r="O72" s="297">
        <v>0</v>
      </c>
    </row>
    <row r="73" spans="1:15" ht="15">
      <c r="A73" s="295">
        <f t="shared" si="1"/>
        <v>70</v>
      </c>
      <c r="B73" s="295" t="s">
        <v>778</v>
      </c>
      <c r="C73" t="s">
        <v>185</v>
      </c>
      <c r="D73" s="296">
        <v>107</v>
      </c>
      <c r="E73" s="296">
        <v>103.36</v>
      </c>
      <c r="F73" s="296">
        <v>0.05</v>
      </c>
      <c r="G73" s="296">
        <v>0.07</v>
      </c>
      <c r="H73" s="296">
        <v>0.05</v>
      </c>
      <c r="I73" s="296">
        <v>0.05</v>
      </c>
      <c r="J73" s="296"/>
      <c r="K73" s="296">
        <v>0</v>
      </c>
      <c r="L73" s="297">
        <v>0.005</v>
      </c>
      <c r="M73" s="297">
        <v>0.007</v>
      </c>
      <c r="N73" s="297">
        <v>0</v>
      </c>
      <c r="O73" s="297">
        <v>0</v>
      </c>
    </row>
    <row r="74" spans="1:15" ht="15">
      <c r="A74" s="295">
        <f t="shared" si="1"/>
        <v>71</v>
      </c>
      <c r="B74" s="295" t="s">
        <v>779</v>
      </c>
      <c r="C74" t="s">
        <v>186</v>
      </c>
      <c r="D74" s="296">
        <v>107</v>
      </c>
      <c r="E74" s="296">
        <v>103.36</v>
      </c>
      <c r="F74" s="296">
        <v>0.05</v>
      </c>
      <c r="G74" s="296">
        <v>0.07</v>
      </c>
      <c r="H74" s="296">
        <v>0.05</v>
      </c>
      <c r="I74" s="296">
        <v>0.05</v>
      </c>
      <c r="J74" s="296"/>
      <c r="K74" s="296">
        <v>0</v>
      </c>
      <c r="L74" s="297">
        <v>0.005</v>
      </c>
      <c r="M74" s="297">
        <v>0.007</v>
      </c>
      <c r="N74" s="297">
        <v>0</v>
      </c>
      <c r="O74" s="297">
        <v>0</v>
      </c>
    </row>
    <row r="75" spans="1:15" ht="15">
      <c r="A75" s="295">
        <f t="shared" si="1"/>
        <v>72</v>
      </c>
      <c r="B75" s="295" t="s">
        <v>784</v>
      </c>
      <c r="C75" t="s">
        <v>191</v>
      </c>
      <c r="D75" s="296">
        <v>107</v>
      </c>
      <c r="E75" s="296">
        <v>103.36</v>
      </c>
      <c r="F75" s="296">
        <v>0.05</v>
      </c>
      <c r="G75" s="296">
        <v>0.07</v>
      </c>
      <c r="H75" s="296"/>
      <c r="I75" s="296">
        <v>0</v>
      </c>
      <c r="J75" s="296"/>
      <c r="K75" s="296">
        <v>0</v>
      </c>
      <c r="L75" s="297">
        <v>0.005</v>
      </c>
      <c r="M75" s="297">
        <v>0.007</v>
      </c>
      <c r="N75" s="297">
        <v>0</v>
      </c>
      <c r="O75" s="297">
        <v>0</v>
      </c>
    </row>
    <row r="76" spans="1:15" ht="15">
      <c r="A76" s="295">
        <f t="shared" si="1"/>
        <v>73</v>
      </c>
      <c r="B76" s="295" t="s">
        <v>786</v>
      </c>
      <c r="C76" t="s">
        <v>193</v>
      </c>
      <c r="D76" s="296">
        <v>107</v>
      </c>
      <c r="E76" s="296">
        <v>103.36</v>
      </c>
      <c r="F76" s="296">
        <v>0.05</v>
      </c>
      <c r="G76" s="296">
        <v>0.07</v>
      </c>
      <c r="H76" s="296">
        <v>0.05</v>
      </c>
      <c r="I76" s="296">
        <v>0.05</v>
      </c>
      <c r="J76" s="296">
        <v>0.02</v>
      </c>
      <c r="K76" s="296">
        <v>0.02</v>
      </c>
      <c r="L76" s="297">
        <v>0.007</v>
      </c>
      <c r="M76" s="297">
        <v>0.009</v>
      </c>
      <c r="N76" s="297">
        <v>0</v>
      </c>
      <c r="O76" s="297">
        <v>0</v>
      </c>
    </row>
    <row r="77" spans="1:15" ht="15">
      <c r="A77" s="295">
        <f t="shared" si="1"/>
        <v>74</v>
      </c>
      <c r="B77" s="295" t="s">
        <v>788</v>
      </c>
      <c r="C77" t="s">
        <v>195</v>
      </c>
      <c r="D77" s="296">
        <v>107</v>
      </c>
      <c r="E77" s="296">
        <v>103.36</v>
      </c>
      <c r="F77" s="296">
        <v>0.05</v>
      </c>
      <c r="G77" s="296">
        <v>0.07</v>
      </c>
      <c r="H77" s="296">
        <v>0.05</v>
      </c>
      <c r="I77" s="296">
        <v>0.05</v>
      </c>
      <c r="J77" s="296"/>
      <c r="K77" s="296">
        <v>0</v>
      </c>
      <c r="L77" s="297">
        <v>0.005</v>
      </c>
      <c r="M77" s="297">
        <v>0.007</v>
      </c>
      <c r="N77" s="297">
        <v>0</v>
      </c>
      <c r="O77" s="297">
        <v>0</v>
      </c>
    </row>
    <row r="78" spans="1:15" ht="15">
      <c r="A78" s="295">
        <f t="shared" si="1"/>
        <v>75</v>
      </c>
      <c r="B78" s="295" t="s">
        <v>789</v>
      </c>
      <c r="C78" t="s">
        <v>196</v>
      </c>
      <c r="D78" s="296">
        <v>107</v>
      </c>
      <c r="E78" s="296">
        <v>103.36</v>
      </c>
      <c r="F78" s="296">
        <v>0.05</v>
      </c>
      <c r="G78" s="296">
        <v>0.07</v>
      </c>
      <c r="H78" s="296">
        <v>0.05</v>
      </c>
      <c r="I78" s="296">
        <v>0.05</v>
      </c>
      <c r="J78" s="296"/>
      <c r="K78" s="296">
        <v>0</v>
      </c>
      <c r="L78" s="297">
        <v>0.005</v>
      </c>
      <c r="M78" s="297">
        <v>0.007</v>
      </c>
      <c r="N78" s="297">
        <v>0</v>
      </c>
      <c r="O78" s="297">
        <v>0</v>
      </c>
    </row>
    <row r="79" spans="1:15" ht="15">
      <c r="A79" s="295">
        <f t="shared" si="1"/>
        <v>76</v>
      </c>
      <c r="B79" s="295" t="s">
        <v>791</v>
      </c>
      <c r="C79" t="s">
        <v>198</v>
      </c>
      <c r="D79" s="296">
        <v>107</v>
      </c>
      <c r="E79" s="296">
        <v>103.36</v>
      </c>
      <c r="F79" s="296">
        <v>0.05</v>
      </c>
      <c r="G79" s="296">
        <v>0.07</v>
      </c>
      <c r="H79" s="296">
        <v>0.05</v>
      </c>
      <c r="I79" s="296">
        <v>0.05</v>
      </c>
      <c r="J79" s="296"/>
      <c r="K79" s="296">
        <v>0</v>
      </c>
      <c r="L79" s="297">
        <v>0.005</v>
      </c>
      <c r="M79" s="297">
        <v>0.007</v>
      </c>
      <c r="N79" s="297">
        <v>0</v>
      </c>
      <c r="O79" s="297">
        <v>0</v>
      </c>
    </row>
    <row r="80" spans="1:15" ht="15">
      <c r="A80" s="295">
        <f t="shared" si="1"/>
        <v>77</v>
      </c>
      <c r="B80" s="295" t="s">
        <v>798</v>
      </c>
      <c r="C80" t="s">
        <v>201</v>
      </c>
      <c r="D80" s="296">
        <v>107</v>
      </c>
      <c r="E80" s="296">
        <v>103.36</v>
      </c>
      <c r="F80" s="296">
        <v>0.03</v>
      </c>
      <c r="G80" s="296">
        <v>0.05</v>
      </c>
      <c r="H80" s="296"/>
      <c r="I80" s="296">
        <v>0</v>
      </c>
      <c r="J80" s="296">
        <v>0.02</v>
      </c>
      <c r="K80" s="296">
        <v>0.02</v>
      </c>
      <c r="L80" s="297">
        <v>0.005</v>
      </c>
      <c r="M80" s="297">
        <v>0.007</v>
      </c>
      <c r="N80" s="297">
        <v>0</v>
      </c>
      <c r="O80" s="297">
        <v>0</v>
      </c>
    </row>
    <row r="81" spans="1:15" ht="15">
      <c r="A81" s="295">
        <f t="shared" si="1"/>
        <v>78</v>
      </c>
      <c r="B81" s="295" t="s">
        <v>804</v>
      </c>
      <c r="C81" t="s">
        <v>210</v>
      </c>
      <c r="D81" s="296">
        <v>107</v>
      </c>
      <c r="E81" s="296">
        <v>103.36</v>
      </c>
      <c r="F81" s="296">
        <v>0.03</v>
      </c>
      <c r="G81" s="296">
        <v>0.05</v>
      </c>
      <c r="H81" s="296">
        <v>0.05</v>
      </c>
      <c r="I81" s="296">
        <v>0.05</v>
      </c>
      <c r="J81" s="296">
        <v>0.02</v>
      </c>
      <c r="K81" s="296">
        <v>0.02</v>
      </c>
      <c r="L81" s="297">
        <v>0.005</v>
      </c>
      <c r="M81" s="297">
        <v>0.007</v>
      </c>
      <c r="N81" s="297">
        <v>0</v>
      </c>
      <c r="O81" s="297">
        <v>0</v>
      </c>
    </row>
    <row r="82" spans="1:15" ht="15">
      <c r="A82" s="295">
        <f t="shared" si="1"/>
        <v>79</v>
      </c>
      <c r="B82" s="295" t="s">
        <v>808</v>
      </c>
      <c r="C82" t="s">
        <v>213</v>
      </c>
      <c r="D82" s="296">
        <v>107</v>
      </c>
      <c r="E82" s="296">
        <v>103.36</v>
      </c>
      <c r="F82" s="296">
        <v>0.03</v>
      </c>
      <c r="G82" s="296">
        <v>0.05</v>
      </c>
      <c r="H82" s="296">
        <v>0.05</v>
      </c>
      <c r="I82" s="296">
        <v>0.05</v>
      </c>
      <c r="J82" s="296">
        <v>0.02</v>
      </c>
      <c r="K82" s="296">
        <v>0.02</v>
      </c>
      <c r="L82" s="297">
        <v>0.005</v>
      </c>
      <c r="M82" s="297">
        <v>0.007</v>
      </c>
      <c r="N82" s="297">
        <v>0</v>
      </c>
      <c r="O82" s="297">
        <v>0</v>
      </c>
    </row>
    <row r="83" spans="1:15" ht="15">
      <c r="A83" s="295">
        <f t="shared" si="1"/>
        <v>80</v>
      </c>
      <c r="B83" s="295">
        <v>1613</v>
      </c>
      <c r="C83" t="s">
        <v>217</v>
      </c>
      <c r="D83" s="296">
        <v>107</v>
      </c>
      <c r="E83" s="296">
        <v>103.36</v>
      </c>
      <c r="F83" s="296">
        <v>0.05</v>
      </c>
      <c r="G83" s="296">
        <v>0.07</v>
      </c>
      <c r="H83" s="296">
        <v>0.05</v>
      </c>
      <c r="I83" s="296">
        <v>0.05</v>
      </c>
      <c r="J83" s="296"/>
      <c r="K83" s="296">
        <v>0</v>
      </c>
      <c r="L83" s="297">
        <v>0.005</v>
      </c>
      <c r="M83" s="297">
        <v>0.007</v>
      </c>
      <c r="N83" s="297">
        <v>0</v>
      </c>
      <c r="O83" s="297">
        <v>0</v>
      </c>
    </row>
    <row r="84" spans="1:15" ht="15">
      <c r="A84" s="295">
        <f t="shared" si="1"/>
        <v>81</v>
      </c>
      <c r="B84" s="295">
        <v>1609</v>
      </c>
      <c r="C84" t="s">
        <v>219</v>
      </c>
      <c r="D84" s="296">
        <v>107</v>
      </c>
      <c r="E84" s="296">
        <v>103.36</v>
      </c>
      <c r="F84" s="296">
        <v>0.05</v>
      </c>
      <c r="G84" s="296">
        <v>0.07</v>
      </c>
      <c r="H84" s="296">
        <v>0.05</v>
      </c>
      <c r="I84" s="296">
        <v>0.05</v>
      </c>
      <c r="J84" s="296"/>
      <c r="K84" s="296">
        <v>0</v>
      </c>
      <c r="L84" s="297">
        <v>0.005</v>
      </c>
      <c r="M84" s="297">
        <v>0.007</v>
      </c>
      <c r="N84" s="297">
        <v>0</v>
      </c>
      <c r="O84" s="297">
        <v>0</v>
      </c>
    </row>
    <row r="85" spans="1:15" ht="15">
      <c r="A85" s="295">
        <f t="shared" si="1"/>
        <v>82</v>
      </c>
      <c r="B85" s="295">
        <v>1620</v>
      </c>
      <c r="C85" t="s">
        <v>221</v>
      </c>
      <c r="D85" s="296">
        <v>107</v>
      </c>
      <c r="E85" s="296">
        <v>103.36</v>
      </c>
      <c r="F85" s="296">
        <v>0.05</v>
      </c>
      <c r="G85" s="296">
        <v>0.07</v>
      </c>
      <c r="H85" s="296">
        <v>0.05</v>
      </c>
      <c r="I85" s="296">
        <v>0.05</v>
      </c>
      <c r="J85" s="296"/>
      <c r="K85" s="296">
        <v>0</v>
      </c>
      <c r="L85" s="297">
        <v>0.005</v>
      </c>
      <c r="M85" s="297">
        <v>0.007</v>
      </c>
      <c r="N85" s="297">
        <v>0</v>
      </c>
      <c r="O85" s="297">
        <v>0</v>
      </c>
    </row>
    <row r="86" spans="1:15" ht="15">
      <c r="A86" s="295">
        <f t="shared" si="1"/>
        <v>83</v>
      </c>
      <c r="B86" s="295">
        <v>1637</v>
      </c>
      <c r="C86" t="s">
        <v>1047</v>
      </c>
      <c r="D86" s="296">
        <v>107</v>
      </c>
      <c r="E86" s="296">
        <v>103.36</v>
      </c>
      <c r="F86" s="296">
        <v>0.05</v>
      </c>
      <c r="G86" s="296">
        <v>0.07</v>
      </c>
      <c r="H86" s="296">
        <v>0.05</v>
      </c>
      <c r="I86" s="296">
        <v>0.05</v>
      </c>
      <c r="J86" s="296"/>
      <c r="K86" s="296">
        <v>0</v>
      </c>
      <c r="L86" s="297">
        <v>0.005</v>
      </c>
      <c r="M86" s="297">
        <v>0.007</v>
      </c>
      <c r="N86" s="297">
        <v>0</v>
      </c>
      <c r="O86" s="297">
        <v>0</v>
      </c>
    </row>
    <row r="87" spans="1:15" ht="15">
      <c r="A87" s="295">
        <f t="shared" si="1"/>
        <v>84</v>
      </c>
      <c r="B87" s="295" t="s">
        <v>813</v>
      </c>
      <c r="C87" t="s">
        <v>229</v>
      </c>
      <c r="D87" s="296">
        <v>107</v>
      </c>
      <c r="E87" s="296">
        <v>103.36</v>
      </c>
      <c r="F87" s="296">
        <v>0.05</v>
      </c>
      <c r="G87" s="296">
        <v>0.07</v>
      </c>
      <c r="H87" s="296">
        <v>0.05</v>
      </c>
      <c r="I87" s="296">
        <v>0.05</v>
      </c>
      <c r="J87" s="296"/>
      <c r="K87" s="296">
        <v>0</v>
      </c>
      <c r="L87" s="297">
        <v>0.005</v>
      </c>
      <c r="M87" s="297">
        <v>0.007</v>
      </c>
      <c r="N87" s="297">
        <v>0</v>
      </c>
      <c r="O87" s="297">
        <v>0</v>
      </c>
    </row>
    <row r="88" spans="1:15" ht="15">
      <c r="A88" s="295">
        <f t="shared" si="1"/>
        <v>85</v>
      </c>
      <c r="B88" s="295">
        <v>1669</v>
      </c>
      <c r="C88" t="s">
        <v>232</v>
      </c>
      <c r="D88" s="296">
        <v>107</v>
      </c>
      <c r="E88" s="296">
        <v>103.36</v>
      </c>
      <c r="F88" s="296">
        <v>0.05</v>
      </c>
      <c r="G88" s="296">
        <v>0.07</v>
      </c>
      <c r="H88" s="296">
        <v>0.1</v>
      </c>
      <c r="I88" s="296">
        <v>0.1</v>
      </c>
      <c r="J88" s="296"/>
      <c r="K88" s="296">
        <v>0</v>
      </c>
      <c r="L88" s="297">
        <v>0.005</v>
      </c>
      <c r="M88" s="297">
        <v>0.007</v>
      </c>
      <c r="N88" s="297">
        <v>0</v>
      </c>
      <c r="O88" s="297">
        <v>0</v>
      </c>
    </row>
    <row r="89" spans="1:15" ht="15">
      <c r="A89" s="295">
        <f t="shared" si="1"/>
        <v>86</v>
      </c>
      <c r="B89" s="295">
        <v>1678</v>
      </c>
      <c r="C89" t="s">
        <v>234</v>
      </c>
      <c r="D89" s="296">
        <v>107</v>
      </c>
      <c r="E89" s="296">
        <v>103.36</v>
      </c>
      <c r="F89" s="296">
        <v>0.03</v>
      </c>
      <c r="G89" s="296">
        <v>0.05</v>
      </c>
      <c r="H89" s="296"/>
      <c r="I89" s="296">
        <v>0</v>
      </c>
      <c r="J89" s="296"/>
      <c r="K89" s="296">
        <v>0</v>
      </c>
      <c r="L89" s="297">
        <v>0.003</v>
      </c>
      <c r="M89" s="297">
        <v>0.005</v>
      </c>
      <c r="N89" s="297">
        <v>0</v>
      </c>
      <c r="O89" s="297">
        <v>0</v>
      </c>
    </row>
    <row r="90" spans="1:15" ht="15">
      <c r="A90" s="295">
        <f t="shared" si="1"/>
        <v>87</v>
      </c>
      <c r="B90" s="295" t="s">
        <v>955</v>
      </c>
      <c r="C90" t="s">
        <v>838</v>
      </c>
      <c r="D90" s="296">
        <v>107</v>
      </c>
      <c r="E90" s="296">
        <v>103.36</v>
      </c>
      <c r="F90" s="296">
        <v>0.05</v>
      </c>
      <c r="G90" s="296">
        <v>0.07</v>
      </c>
      <c r="H90" s="296">
        <v>0.05</v>
      </c>
      <c r="I90" s="296">
        <v>0.05</v>
      </c>
      <c r="J90" s="296"/>
      <c r="K90" s="296">
        <v>0</v>
      </c>
      <c r="L90" s="297">
        <v>0.005</v>
      </c>
      <c r="M90" s="297">
        <v>0.007</v>
      </c>
      <c r="N90" s="297">
        <v>0</v>
      </c>
      <c r="O90" s="297">
        <v>0</v>
      </c>
    </row>
    <row r="91" spans="1:15" ht="15">
      <c r="A91" s="295">
        <f t="shared" si="1"/>
        <v>88</v>
      </c>
      <c r="B91" s="295" t="s">
        <v>956</v>
      </c>
      <c r="C91" t="s">
        <v>839</v>
      </c>
      <c r="D91" s="296">
        <v>107</v>
      </c>
      <c r="E91" s="296">
        <v>103.36</v>
      </c>
      <c r="F91" s="296">
        <v>0.06</v>
      </c>
      <c r="G91" s="296">
        <v>0.08</v>
      </c>
      <c r="H91" s="296">
        <v>0.05</v>
      </c>
      <c r="I91" s="296">
        <v>0.05</v>
      </c>
      <c r="J91" s="296"/>
      <c r="K91" s="296">
        <v>0</v>
      </c>
      <c r="L91" s="297">
        <v>0.006</v>
      </c>
      <c r="M91" s="297">
        <v>0.008</v>
      </c>
      <c r="N91" s="297">
        <v>0</v>
      </c>
      <c r="O91" s="297">
        <v>0</v>
      </c>
    </row>
    <row r="92" spans="1:15" ht="15">
      <c r="A92" s="295">
        <f t="shared" si="1"/>
        <v>89</v>
      </c>
      <c r="B92" s="295" t="s">
        <v>966</v>
      </c>
      <c r="C92" t="s">
        <v>845</v>
      </c>
      <c r="D92" s="296">
        <v>107</v>
      </c>
      <c r="E92" s="296">
        <v>103.36</v>
      </c>
      <c r="F92" s="296">
        <v>0.06</v>
      </c>
      <c r="G92" s="296">
        <v>0.08</v>
      </c>
      <c r="H92" s="296">
        <v>0.05</v>
      </c>
      <c r="I92" s="296">
        <v>0.05</v>
      </c>
      <c r="J92" s="296"/>
      <c r="K92" s="296">
        <v>0</v>
      </c>
      <c r="L92" s="297">
        <v>0.006</v>
      </c>
      <c r="M92" s="297">
        <v>0.008</v>
      </c>
      <c r="N92" s="297">
        <v>0</v>
      </c>
      <c r="O92" s="297">
        <v>0</v>
      </c>
    </row>
    <row r="93" spans="1:15" ht="15">
      <c r="A93" s="295">
        <f t="shared" si="1"/>
        <v>90</v>
      </c>
      <c r="B93" s="295" t="s">
        <v>973</v>
      </c>
      <c r="C93" t="s">
        <v>852</v>
      </c>
      <c r="D93" s="296">
        <v>107</v>
      </c>
      <c r="E93" s="296">
        <v>103.36</v>
      </c>
      <c r="F93" s="296">
        <v>0.05</v>
      </c>
      <c r="G93" s="296">
        <v>0.07</v>
      </c>
      <c r="H93" s="296">
        <v>0.05</v>
      </c>
      <c r="I93" s="296">
        <v>0.05</v>
      </c>
      <c r="J93" s="296">
        <v>0.03</v>
      </c>
      <c r="K93" s="296">
        <v>0.03</v>
      </c>
      <c r="L93" s="297">
        <v>0.008</v>
      </c>
      <c r="M93" s="297">
        <v>0.01</v>
      </c>
      <c r="N93" s="297">
        <v>0</v>
      </c>
      <c r="O93" s="297">
        <v>0</v>
      </c>
    </row>
    <row r="94" spans="1:15" ht="15">
      <c r="A94" s="295">
        <f t="shared" si="1"/>
        <v>91</v>
      </c>
      <c r="B94" s="295" t="s">
        <v>977</v>
      </c>
      <c r="C94" t="s">
        <v>855</v>
      </c>
      <c r="D94" s="296">
        <v>107</v>
      </c>
      <c r="E94" s="296">
        <v>103.36</v>
      </c>
      <c r="F94" s="296">
        <v>0.05</v>
      </c>
      <c r="G94" s="296">
        <v>0.07</v>
      </c>
      <c r="H94" s="296">
        <v>0.05</v>
      </c>
      <c r="I94" s="296">
        <v>0.05</v>
      </c>
      <c r="J94" s="296">
        <v>0</v>
      </c>
      <c r="K94" s="296">
        <v>0</v>
      </c>
      <c r="L94" s="297">
        <v>0.005</v>
      </c>
      <c r="M94" s="297">
        <v>0.007</v>
      </c>
      <c r="N94" s="297">
        <v>0</v>
      </c>
      <c r="O94" s="297">
        <v>0</v>
      </c>
    </row>
    <row r="95" spans="1:15" ht="15">
      <c r="A95" s="295">
        <f t="shared" si="1"/>
        <v>92</v>
      </c>
      <c r="B95" s="295" t="s">
        <v>978</v>
      </c>
      <c r="C95" t="s">
        <v>856</v>
      </c>
      <c r="D95" s="296">
        <v>107</v>
      </c>
      <c r="E95" s="296">
        <v>103.36</v>
      </c>
      <c r="F95" s="296">
        <v>0.05</v>
      </c>
      <c r="G95" s="296">
        <v>0.07</v>
      </c>
      <c r="H95" s="296">
        <v>0.05</v>
      </c>
      <c r="I95" s="296">
        <v>0.05</v>
      </c>
      <c r="J95" s="296">
        <v>0</v>
      </c>
      <c r="K95" s="296">
        <v>0</v>
      </c>
      <c r="L95" s="297">
        <v>0.005</v>
      </c>
      <c r="M95" s="297">
        <v>0.007</v>
      </c>
      <c r="N95" s="297">
        <v>0</v>
      </c>
      <c r="O95" s="297">
        <v>0</v>
      </c>
    </row>
    <row r="96" spans="1:15" ht="15">
      <c r="A96" s="295">
        <f t="shared" si="1"/>
        <v>93</v>
      </c>
      <c r="B96" s="295" t="s">
        <v>980</v>
      </c>
      <c r="C96" t="s">
        <v>858</v>
      </c>
      <c r="D96" s="296">
        <v>107</v>
      </c>
      <c r="E96" s="296">
        <v>103.36</v>
      </c>
      <c r="F96" s="296">
        <v>0.05</v>
      </c>
      <c r="G96" s="296">
        <v>0.07</v>
      </c>
      <c r="H96" s="296">
        <v>0.05</v>
      </c>
      <c r="I96" s="296">
        <v>0.05</v>
      </c>
      <c r="J96" s="296">
        <v>0.01</v>
      </c>
      <c r="K96" s="296">
        <v>0.01</v>
      </c>
      <c r="L96" s="297">
        <v>0.006</v>
      </c>
      <c r="M96" s="297">
        <v>0.008</v>
      </c>
      <c r="N96" s="297">
        <v>0</v>
      </c>
      <c r="O96" s="297">
        <v>0</v>
      </c>
    </row>
    <row r="97" spans="1:15" ht="15">
      <c r="A97" s="295">
        <f t="shared" si="1"/>
        <v>94</v>
      </c>
      <c r="B97" s="295" t="s">
        <v>988</v>
      </c>
      <c r="C97" t="s">
        <v>866</v>
      </c>
      <c r="D97" s="296">
        <v>107</v>
      </c>
      <c r="E97" s="296">
        <v>103.36</v>
      </c>
      <c r="F97" s="296">
        <v>0.05</v>
      </c>
      <c r="G97" s="296">
        <v>0.07</v>
      </c>
      <c r="H97" s="296">
        <v>0.05</v>
      </c>
      <c r="I97" s="296">
        <v>0.05</v>
      </c>
      <c r="J97" s="296">
        <v>0</v>
      </c>
      <c r="K97" s="296">
        <v>0</v>
      </c>
      <c r="L97" s="297">
        <v>0.005</v>
      </c>
      <c r="M97" s="297">
        <v>0.007</v>
      </c>
      <c r="N97" s="297">
        <v>0.005</v>
      </c>
      <c r="O97" s="297">
        <v>0.007</v>
      </c>
    </row>
    <row r="98" spans="1:15" ht="15">
      <c r="A98" s="295">
        <f t="shared" si="1"/>
        <v>95</v>
      </c>
      <c r="B98" s="295" t="s">
        <v>994</v>
      </c>
      <c r="C98" t="s">
        <v>872</v>
      </c>
      <c r="D98" s="296">
        <v>107</v>
      </c>
      <c r="E98" s="296">
        <v>103.36</v>
      </c>
      <c r="F98" s="296">
        <v>0.05</v>
      </c>
      <c r="G98" s="296">
        <v>0.07</v>
      </c>
      <c r="H98" s="296">
        <v>0.05</v>
      </c>
      <c r="I98" s="296">
        <v>0.05</v>
      </c>
      <c r="J98" s="296">
        <v>0.03</v>
      </c>
      <c r="K98" s="296">
        <v>0.03</v>
      </c>
      <c r="L98" s="297">
        <v>0.008</v>
      </c>
      <c r="M98" s="297">
        <v>0.01</v>
      </c>
      <c r="N98" s="297">
        <v>0</v>
      </c>
      <c r="O98" s="297">
        <v>0</v>
      </c>
    </row>
    <row r="99" spans="1:15" ht="15">
      <c r="A99" s="295">
        <f t="shared" si="1"/>
        <v>96</v>
      </c>
      <c r="B99" s="295" t="s">
        <v>999</v>
      </c>
      <c r="C99" t="s">
        <v>876</v>
      </c>
      <c r="D99" s="296">
        <v>107</v>
      </c>
      <c r="E99" s="296">
        <v>103.36</v>
      </c>
      <c r="F99" s="296">
        <v>0.05</v>
      </c>
      <c r="G99" s="296">
        <v>0.07</v>
      </c>
      <c r="H99" s="296"/>
      <c r="I99" s="296">
        <v>0</v>
      </c>
      <c r="J99" s="296">
        <v>0.01</v>
      </c>
      <c r="K99" s="296">
        <v>0.01</v>
      </c>
      <c r="L99" s="297">
        <v>0.006</v>
      </c>
      <c r="M99" s="297">
        <v>0.008</v>
      </c>
      <c r="N99" s="297">
        <v>0</v>
      </c>
      <c r="O99" s="297">
        <v>0</v>
      </c>
    </row>
    <row r="100" spans="1:15" ht="15">
      <c r="A100" s="295">
        <f t="shared" si="1"/>
        <v>97</v>
      </c>
      <c r="B100" s="295" t="s">
        <v>1009</v>
      </c>
      <c r="C100" t="s">
        <v>1110</v>
      </c>
      <c r="D100" s="296">
        <v>107</v>
      </c>
      <c r="E100" s="296">
        <v>103.36</v>
      </c>
      <c r="F100" s="296">
        <v>0.05</v>
      </c>
      <c r="G100" s="296">
        <v>0.07</v>
      </c>
      <c r="H100" s="296"/>
      <c r="I100" s="296">
        <v>0</v>
      </c>
      <c r="J100" s="296">
        <v>0.02</v>
      </c>
      <c r="K100" s="296">
        <v>0.02</v>
      </c>
      <c r="L100" s="297">
        <v>0.007</v>
      </c>
      <c r="M100" s="297">
        <v>0.009</v>
      </c>
      <c r="N100" s="297">
        <v>0</v>
      </c>
      <c r="O100" s="297">
        <v>0</v>
      </c>
    </row>
    <row r="101" spans="1:15" ht="15">
      <c r="A101" s="295">
        <f t="shared" si="1"/>
        <v>98</v>
      </c>
      <c r="B101" s="295" t="s">
        <v>1012</v>
      </c>
      <c r="C101" t="s">
        <v>886</v>
      </c>
      <c r="D101" s="296">
        <v>107</v>
      </c>
      <c r="E101" s="296">
        <v>103.36</v>
      </c>
      <c r="F101" s="296">
        <v>0.05</v>
      </c>
      <c r="G101" s="296">
        <v>0.07</v>
      </c>
      <c r="H101" s="296">
        <v>0.05</v>
      </c>
      <c r="I101" s="296">
        <v>0.05</v>
      </c>
      <c r="J101" s="296">
        <v>0</v>
      </c>
      <c r="K101" s="296">
        <v>0</v>
      </c>
      <c r="L101" s="297">
        <v>0.005</v>
      </c>
      <c r="M101" s="297">
        <v>0.007</v>
      </c>
      <c r="N101" s="297">
        <v>0</v>
      </c>
      <c r="O101" s="297">
        <v>0</v>
      </c>
    </row>
    <row r="102" spans="1:15" ht="15">
      <c r="A102" s="295">
        <f t="shared" si="1"/>
        <v>99</v>
      </c>
      <c r="B102" s="295" t="s">
        <v>1016</v>
      </c>
      <c r="C102" t="s">
        <v>889</v>
      </c>
      <c r="D102" s="296">
        <v>107</v>
      </c>
      <c r="E102" s="296">
        <v>103.36</v>
      </c>
      <c r="F102" s="296">
        <v>0.05</v>
      </c>
      <c r="G102" s="296">
        <v>0.07</v>
      </c>
      <c r="H102" s="296">
        <v>0.05</v>
      </c>
      <c r="I102" s="296">
        <v>0.05</v>
      </c>
      <c r="J102" s="296">
        <v>0</v>
      </c>
      <c r="K102" s="296">
        <v>0</v>
      </c>
      <c r="L102" s="297">
        <v>0.005</v>
      </c>
      <c r="M102" s="297">
        <v>0.007</v>
      </c>
      <c r="N102" s="297">
        <v>0</v>
      </c>
      <c r="O102" s="297">
        <v>0</v>
      </c>
    </row>
    <row r="103" spans="1:15" ht="15">
      <c r="A103" s="295">
        <f t="shared" si="1"/>
        <v>100</v>
      </c>
      <c r="B103" s="295" t="s">
        <v>1019</v>
      </c>
      <c r="C103" t="s">
        <v>892</v>
      </c>
      <c r="D103" s="296">
        <v>107</v>
      </c>
      <c r="E103" s="296">
        <v>103.36</v>
      </c>
      <c r="F103" s="296">
        <v>0.05</v>
      </c>
      <c r="G103" s="296">
        <v>0.07</v>
      </c>
      <c r="H103" s="296"/>
      <c r="I103" s="296">
        <v>0</v>
      </c>
      <c r="J103" s="296">
        <v>0</v>
      </c>
      <c r="K103" s="296">
        <v>0</v>
      </c>
      <c r="L103" s="297">
        <v>0.005</v>
      </c>
      <c r="M103" s="297">
        <v>0.007</v>
      </c>
      <c r="N103" s="297"/>
      <c r="O103" s="297">
        <v>0</v>
      </c>
    </row>
    <row r="104" spans="1:15" ht="15">
      <c r="A104" s="295">
        <f t="shared" si="1"/>
        <v>101</v>
      </c>
      <c r="B104" s="295" t="s">
        <v>1024</v>
      </c>
      <c r="C104" t="s">
        <v>897</v>
      </c>
      <c r="D104" s="296">
        <v>107</v>
      </c>
      <c r="E104" s="296">
        <v>103.36</v>
      </c>
      <c r="F104" s="296">
        <v>0.05</v>
      </c>
      <c r="G104" s="296">
        <v>0.07</v>
      </c>
      <c r="H104" s="296"/>
      <c r="I104" s="296">
        <v>0</v>
      </c>
      <c r="J104" s="296">
        <v>0.02</v>
      </c>
      <c r="K104" s="296">
        <v>0.02</v>
      </c>
      <c r="L104" s="297">
        <v>0.007</v>
      </c>
      <c r="M104" s="297">
        <v>0.009</v>
      </c>
      <c r="N104" s="297"/>
      <c r="O104" s="297">
        <v>0</v>
      </c>
    </row>
    <row r="105" spans="1:15" ht="15">
      <c r="A105" s="295">
        <f t="shared" si="1"/>
        <v>102</v>
      </c>
      <c r="B105" s="295">
        <v>1936</v>
      </c>
      <c r="C105" t="s">
        <v>901</v>
      </c>
      <c r="D105" s="296">
        <v>107</v>
      </c>
      <c r="E105" s="296">
        <v>103.36</v>
      </c>
      <c r="F105" s="296">
        <v>0.05</v>
      </c>
      <c r="G105" s="296">
        <v>0.07</v>
      </c>
      <c r="H105" s="296">
        <v>0.05</v>
      </c>
      <c r="I105" s="296">
        <v>0.05</v>
      </c>
      <c r="J105" s="296">
        <v>0.01</v>
      </c>
      <c r="K105" s="296">
        <v>0.01</v>
      </c>
      <c r="L105" s="297">
        <v>0.006</v>
      </c>
      <c r="M105" s="297">
        <v>0.008</v>
      </c>
      <c r="N105" s="297"/>
      <c r="O105" s="297">
        <v>0</v>
      </c>
    </row>
    <row r="106" spans="1:15" ht="15">
      <c r="A106" s="295">
        <f t="shared" si="1"/>
        <v>103</v>
      </c>
      <c r="B106" s="295" t="s">
        <v>974</v>
      </c>
      <c r="C106" t="s">
        <v>853</v>
      </c>
      <c r="D106" s="296">
        <v>107.001</v>
      </c>
      <c r="E106" s="296">
        <v>103.361</v>
      </c>
      <c r="F106" s="296">
        <v>0.05</v>
      </c>
      <c r="G106" s="296">
        <v>0.07</v>
      </c>
      <c r="H106" s="296"/>
      <c r="I106" s="296">
        <v>0</v>
      </c>
      <c r="J106" s="296">
        <v>0.02</v>
      </c>
      <c r="K106" s="296">
        <v>0.02</v>
      </c>
      <c r="L106" s="297">
        <v>0.007</v>
      </c>
      <c r="M106" s="297">
        <v>0.009</v>
      </c>
      <c r="N106" s="297">
        <v>0</v>
      </c>
      <c r="O106" s="297">
        <v>0</v>
      </c>
    </row>
    <row r="107" spans="1:15" ht="15">
      <c r="A107" s="295">
        <f t="shared" si="1"/>
        <v>104</v>
      </c>
      <c r="B107" s="295" t="s">
        <v>767</v>
      </c>
      <c r="C107" t="s">
        <v>176</v>
      </c>
      <c r="D107" s="296">
        <v>107.24</v>
      </c>
      <c r="E107" s="296">
        <v>103.6</v>
      </c>
      <c r="F107" s="296">
        <v>0.06</v>
      </c>
      <c r="G107" s="296">
        <v>0.08</v>
      </c>
      <c r="H107" s="296">
        <v>0.05</v>
      </c>
      <c r="I107" s="296">
        <v>0.05</v>
      </c>
      <c r="J107" s="296"/>
      <c r="K107" s="296">
        <v>0</v>
      </c>
      <c r="L107" s="297">
        <v>0.006</v>
      </c>
      <c r="M107" s="297">
        <v>0.008</v>
      </c>
      <c r="N107" s="297">
        <v>0.006</v>
      </c>
      <c r="O107" s="297">
        <v>0.008</v>
      </c>
    </row>
    <row r="108" spans="1:15" ht="15">
      <c r="A108" s="295">
        <f t="shared" si="1"/>
        <v>105</v>
      </c>
      <c r="B108" s="295" t="s">
        <v>595</v>
      </c>
      <c r="C108" t="s">
        <v>1126</v>
      </c>
      <c r="D108" s="296">
        <v>107.27</v>
      </c>
      <c r="E108" s="296">
        <v>103.63</v>
      </c>
      <c r="F108" s="296">
        <v>0.03</v>
      </c>
      <c r="G108" s="296">
        <v>0.07</v>
      </c>
      <c r="H108" s="296">
        <v>0.05</v>
      </c>
      <c r="I108" s="296">
        <v>0.05</v>
      </c>
      <c r="J108" s="296"/>
      <c r="K108" s="296">
        <v>0</v>
      </c>
      <c r="L108" s="297">
        <v>0.003</v>
      </c>
      <c r="M108" s="297">
        <v>0.007</v>
      </c>
      <c r="N108" s="297">
        <v>0</v>
      </c>
      <c r="O108" s="297">
        <v>0</v>
      </c>
    </row>
    <row r="109" spans="1:15" ht="15">
      <c r="A109" s="295">
        <f t="shared" si="1"/>
        <v>106</v>
      </c>
      <c r="B109" s="295" t="s">
        <v>600</v>
      </c>
      <c r="C109" t="s">
        <v>20</v>
      </c>
      <c r="D109" s="296">
        <v>107.27</v>
      </c>
      <c r="E109" s="296">
        <v>103.63</v>
      </c>
      <c r="F109" s="296">
        <v>0.03</v>
      </c>
      <c r="G109" s="296">
        <v>0.05</v>
      </c>
      <c r="H109" s="296">
        <v>0.05</v>
      </c>
      <c r="I109" s="296">
        <v>0.05</v>
      </c>
      <c r="J109" s="296">
        <v>0.02</v>
      </c>
      <c r="K109" s="296">
        <v>0.02</v>
      </c>
      <c r="L109" s="297">
        <v>0.005</v>
      </c>
      <c r="M109" s="297">
        <v>0.007</v>
      </c>
      <c r="N109" s="297">
        <v>0</v>
      </c>
      <c r="O109" s="297">
        <v>0</v>
      </c>
    </row>
    <row r="110" spans="1:15" ht="15">
      <c r="A110" s="295">
        <f t="shared" si="1"/>
        <v>107</v>
      </c>
      <c r="B110" s="295" t="s">
        <v>602</v>
      </c>
      <c r="C110" t="s">
        <v>22</v>
      </c>
      <c r="D110" s="296">
        <v>107.27</v>
      </c>
      <c r="E110" s="296">
        <v>103.63</v>
      </c>
      <c r="F110" s="296">
        <v>0.03</v>
      </c>
      <c r="G110" s="296">
        <v>0.05</v>
      </c>
      <c r="H110" s="296">
        <v>0</v>
      </c>
      <c r="I110" s="296">
        <v>0</v>
      </c>
      <c r="J110" s="296"/>
      <c r="K110" s="296">
        <v>0</v>
      </c>
      <c r="L110" s="297">
        <v>0.003</v>
      </c>
      <c r="M110" s="297">
        <v>0.005</v>
      </c>
      <c r="N110" s="297">
        <v>0</v>
      </c>
      <c r="O110" s="297">
        <v>0</v>
      </c>
    </row>
    <row r="111" spans="1:15" ht="15">
      <c r="A111" s="295">
        <f t="shared" si="1"/>
        <v>108</v>
      </c>
      <c r="B111" s="295" t="s">
        <v>618</v>
      </c>
      <c r="C111" t="s">
        <v>37</v>
      </c>
      <c r="D111" s="296">
        <v>107.27</v>
      </c>
      <c r="E111" s="296">
        <v>103.63</v>
      </c>
      <c r="F111" s="296">
        <v>0.03</v>
      </c>
      <c r="G111" s="296">
        <v>0.05</v>
      </c>
      <c r="H111" s="296"/>
      <c r="I111" s="296">
        <v>0</v>
      </c>
      <c r="J111" s="296"/>
      <c r="K111" s="296">
        <v>0</v>
      </c>
      <c r="L111" s="297">
        <v>0.003</v>
      </c>
      <c r="M111" s="297">
        <v>0.005</v>
      </c>
      <c r="N111" s="297">
        <v>0</v>
      </c>
      <c r="O111" s="297">
        <v>0</v>
      </c>
    </row>
    <row r="112" spans="1:15" ht="15">
      <c r="A112" s="295">
        <f t="shared" si="1"/>
        <v>109</v>
      </c>
      <c r="B112" s="295" t="s">
        <v>621</v>
      </c>
      <c r="C112" t="s">
        <v>40</v>
      </c>
      <c r="D112" s="296">
        <v>107.27</v>
      </c>
      <c r="E112" s="296">
        <v>103.63</v>
      </c>
      <c r="F112" s="296">
        <v>0.05</v>
      </c>
      <c r="G112" s="296">
        <v>0.07</v>
      </c>
      <c r="H112" s="296">
        <v>0.05</v>
      </c>
      <c r="I112" s="296">
        <v>0.05</v>
      </c>
      <c r="J112" s="296"/>
      <c r="K112" s="296">
        <v>0</v>
      </c>
      <c r="L112" s="297">
        <v>0.005</v>
      </c>
      <c r="M112" s="297">
        <v>0.007</v>
      </c>
      <c r="N112" s="297">
        <v>0</v>
      </c>
      <c r="O112" s="297">
        <v>0</v>
      </c>
    </row>
    <row r="113" spans="1:15" ht="15">
      <c r="A113" s="295">
        <f t="shared" si="1"/>
        <v>110</v>
      </c>
      <c r="B113" s="295">
        <v>1647</v>
      </c>
      <c r="C113" t="s">
        <v>43</v>
      </c>
      <c r="D113" s="296">
        <v>107.27</v>
      </c>
      <c r="E113" s="296">
        <v>103.63</v>
      </c>
      <c r="F113" s="296">
        <v>0.1</v>
      </c>
      <c r="G113" s="296">
        <v>0.16</v>
      </c>
      <c r="H113" s="296">
        <v>0.05</v>
      </c>
      <c r="I113" s="296">
        <v>0.05</v>
      </c>
      <c r="J113" s="296"/>
      <c r="K113" s="296">
        <v>0</v>
      </c>
      <c r="L113" s="297">
        <v>0.01</v>
      </c>
      <c r="M113" s="297">
        <v>0.016</v>
      </c>
      <c r="N113" s="297">
        <v>0</v>
      </c>
      <c r="O113" s="297">
        <v>0</v>
      </c>
    </row>
    <row r="114" spans="1:15" ht="15">
      <c r="A114" s="295">
        <f t="shared" si="1"/>
        <v>111</v>
      </c>
      <c r="B114" s="295" t="s">
        <v>641</v>
      </c>
      <c r="C114" t="s">
        <v>59</v>
      </c>
      <c r="D114" s="296">
        <v>107.27</v>
      </c>
      <c r="E114" s="296">
        <v>103.63</v>
      </c>
      <c r="F114" s="296">
        <v>0.05</v>
      </c>
      <c r="G114" s="296">
        <v>0.07</v>
      </c>
      <c r="H114" s="296">
        <v>0.05</v>
      </c>
      <c r="I114" s="296">
        <v>0.05</v>
      </c>
      <c r="J114" s="296"/>
      <c r="K114" s="296">
        <v>0</v>
      </c>
      <c r="L114" s="297">
        <v>0.005</v>
      </c>
      <c r="M114" s="297">
        <v>0.007</v>
      </c>
      <c r="N114" s="297">
        <v>0</v>
      </c>
      <c r="O114" s="297">
        <v>0</v>
      </c>
    </row>
    <row r="115" spans="1:15" ht="15">
      <c r="A115" s="295">
        <f t="shared" si="1"/>
        <v>112</v>
      </c>
      <c r="B115" s="295" t="s">
        <v>663</v>
      </c>
      <c r="C115" t="s">
        <v>79</v>
      </c>
      <c r="D115" s="296">
        <v>107.27</v>
      </c>
      <c r="E115" s="296">
        <v>103.63</v>
      </c>
      <c r="F115" s="296">
        <v>0</v>
      </c>
      <c r="G115" s="296">
        <v>0</v>
      </c>
      <c r="H115" s="296"/>
      <c r="I115" s="296">
        <v>0</v>
      </c>
      <c r="J115" s="296"/>
      <c r="K115" s="296">
        <v>0</v>
      </c>
      <c r="L115" s="297">
        <v>0</v>
      </c>
      <c r="M115" s="297">
        <v>0</v>
      </c>
      <c r="N115" s="297">
        <v>0</v>
      </c>
      <c r="O115" s="297">
        <v>0</v>
      </c>
    </row>
    <row r="116" spans="1:15" ht="15">
      <c r="A116" s="295">
        <f t="shared" si="1"/>
        <v>113</v>
      </c>
      <c r="B116" s="295" t="s">
        <v>670</v>
      </c>
      <c r="C116" t="s">
        <v>87</v>
      </c>
      <c r="D116" s="296">
        <v>107.27</v>
      </c>
      <c r="E116" s="296">
        <v>103.63</v>
      </c>
      <c r="F116" s="296">
        <v>0.03</v>
      </c>
      <c r="G116" s="296">
        <v>0.05</v>
      </c>
      <c r="H116" s="296">
        <v>0.05</v>
      </c>
      <c r="I116" s="296">
        <v>0.05</v>
      </c>
      <c r="J116" s="296"/>
      <c r="K116" s="296">
        <v>0</v>
      </c>
      <c r="L116" s="297">
        <v>0.003</v>
      </c>
      <c r="M116" s="297">
        <v>0.005</v>
      </c>
      <c r="N116" s="297">
        <v>0</v>
      </c>
      <c r="O116" s="297">
        <v>0</v>
      </c>
    </row>
    <row r="117" spans="1:15" ht="15">
      <c r="A117" s="295">
        <f t="shared" si="1"/>
        <v>114</v>
      </c>
      <c r="B117" s="295" t="s">
        <v>674</v>
      </c>
      <c r="C117" t="s">
        <v>90</v>
      </c>
      <c r="D117" s="296">
        <v>107.27</v>
      </c>
      <c r="E117" s="296">
        <v>103.63</v>
      </c>
      <c r="F117" s="296">
        <v>0.03</v>
      </c>
      <c r="G117" s="296">
        <v>0.05</v>
      </c>
      <c r="H117" s="296">
        <v>0.05</v>
      </c>
      <c r="I117" s="296">
        <v>0.05</v>
      </c>
      <c r="J117" s="296"/>
      <c r="K117" s="296">
        <v>0</v>
      </c>
      <c r="L117" s="297">
        <v>0.003</v>
      </c>
      <c r="M117" s="297">
        <v>0.005</v>
      </c>
      <c r="N117" s="297">
        <v>0</v>
      </c>
      <c r="O117" s="297">
        <v>0</v>
      </c>
    </row>
    <row r="118" spans="1:15" ht="15">
      <c r="A118" s="295">
        <f t="shared" si="1"/>
        <v>115</v>
      </c>
      <c r="B118" s="295" t="s">
        <v>677</v>
      </c>
      <c r="C118" t="s">
        <v>1125</v>
      </c>
      <c r="D118" s="296">
        <v>107.27</v>
      </c>
      <c r="E118" s="296">
        <v>103.63</v>
      </c>
      <c r="F118" s="296">
        <v>0.03</v>
      </c>
      <c r="G118" s="296">
        <v>0.05</v>
      </c>
      <c r="H118" s="296">
        <v>0.05</v>
      </c>
      <c r="I118" s="296">
        <v>0.05</v>
      </c>
      <c r="J118" s="296"/>
      <c r="K118" s="296">
        <v>0</v>
      </c>
      <c r="L118" s="297">
        <v>0.003</v>
      </c>
      <c r="M118" s="297">
        <v>0.005</v>
      </c>
      <c r="N118" s="297">
        <v>0</v>
      </c>
      <c r="O118" s="297">
        <v>0</v>
      </c>
    </row>
    <row r="119" spans="1:15" ht="15">
      <c r="A119" s="295">
        <f t="shared" si="1"/>
        <v>116</v>
      </c>
      <c r="B119" s="295" t="s">
        <v>681</v>
      </c>
      <c r="C119" t="s">
        <v>1130</v>
      </c>
      <c r="D119" s="296">
        <v>107.27</v>
      </c>
      <c r="E119" s="296">
        <v>103.63</v>
      </c>
      <c r="F119" s="296">
        <v>0.03</v>
      </c>
      <c r="G119" s="296">
        <v>0.05</v>
      </c>
      <c r="H119" s="296">
        <v>0.05</v>
      </c>
      <c r="I119" s="296">
        <v>0.05</v>
      </c>
      <c r="J119" s="296"/>
      <c r="K119" s="296">
        <v>0</v>
      </c>
      <c r="L119" s="297">
        <v>0.003</v>
      </c>
      <c r="M119" s="297">
        <v>0.005</v>
      </c>
      <c r="N119" s="297">
        <v>0</v>
      </c>
      <c r="O119" s="297">
        <v>0</v>
      </c>
    </row>
    <row r="120" spans="1:15" ht="15">
      <c r="A120" s="295">
        <f t="shared" si="1"/>
        <v>117</v>
      </c>
      <c r="B120" s="295" t="s">
        <v>682</v>
      </c>
      <c r="C120" t="s">
        <v>95</v>
      </c>
      <c r="D120" s="296">
        <v>107.27</v>
      </c>
      <c r="E120" s="296">
        <v>103.63</v>
      </c>
      <c r="F120" s="296">
        <v>0.03</v>
      </c>
      <c r="G120" s="296">
        <v>0.05</v>
      </c>
      <c r="H120" s="296">
        <v>0.05</v>
      </c>
      <c r="I120" s="296">
        <v>0.05</v>
      </c>
      <c r="J120" s="296"/>
      <c r="K120" s="296">
        <v>0</v>
      </c>
      <c r="L120" s="297">
        <v>0.003</v>
      </c>
      <c r="M120" s="297">
        <v>0.005</v>
      </c>
      <c r="N120" s="297">
        <v>0</v>
      </c>
      <c r="O120" s="297">
        <v>0</v>
      </c>
    </row>
    <row r="121" spans="1:15" ht="15">
      <c r="A121" s="295">
        <f t="shared" si="1"/>
        <v>118</v>
      </c>
      <c r="B121" s="295" t="s">
        <v>683</v>
      </c>
      <c r="C121" t="s">
        <v>96</v>
      </c>
      <c r="D121" s="296">
        <v>107.27</v>
      </c>
      <c r="E121" s="296">
        <v>103.63</v>
      </c>
      <c r="F121" s="296">
        <v>0.03</v>
      </c>
      <c r="G121" s="296">
        <v>0.07</v>
      </c>
      <c r="H121" s="296"/>
      <c r="I121" s="296">
        <v>0</v>
      </c>
      <c r="J121" s="296"/>
      <c r="K121" s="296">
        <v>0</v>
      </c>
      <c r="L121" s="297">
        <v>0.003</v>
      </c>
      <c r="M121" s="297">
        <v>0.007</v>
      </c>
      <c r="N121" s="297">
        <v>0</v>
      </c>
      <c r="O121" s="297">
        <v>0</v>
      </c>
    </row>
    <row r="122" spans="1:15" ht="15">
      <c r="A122" s="295">
        <f t="shared" si="1"/>
        <v>119</v>
      </c>
      <c r="B122" s="295" t="s">
        <v>709</v>
      </c>
      <c r="C122" t="s">
        <v>121</v>
      </c>
      <c r="D122" s="296">
        <v>107.27</v>
      </c>
      <c r="E122" s="296">
        <v>103.63</v>
      </c>
      <c r="F122" s="296">
        <v>0.05</v>
      </c>
      <c r="G122" s="296">
        <v>0.07</v>
      </c>
      <c r="H122" s="296">
        <v>0.05</v>
      </c>
      <c r="I122" s="296">
        <v>0.05</v>
      </c>
      <c r="J122" s="296"/>
      <c r="K122" s="296">
        <v>0</v>
      </c>
      <c r="L122" s="297">
        <v>0.005</v>
      </c>
      <c r="M122" s="297">
        <v>0.007</v>
      </c>
      <c r="N122" s="297"/>
      <c r="O122" s="297">
        <v>0</v>
      </c>
    </row>
    <row r="123" spans="1:15" ht="15">
      <c r="A123" s="295">
        <f t="shared" si="1"/>
        <v>120</v>
      </c>
      <c r="B123" s="295" t="s">
        <v>711</v>
      </c>
      <c r="C123" t="s">
        <v>123</v>
      </c>
      <c r="D123" s="296">
        <v>107.27</v>
      </c>
      <c r="E123" s="296">
        <v>103.63</v>
      </c>
      <c r="F123" s="296">
        <v>0.05</v>
      </c>
      <c r="G123" s="296">
        <v>0.07</v>
      </c>
      <c r="H123" s="296">
        <v>0.05</v>
      </c>
      <c r="I123" s="296">
        <v>0.05</v>
      </c>
      <c r="J123" s="296"/>
      <c r="K123" s="296">
        <v>0</v>
      </c>
      <c r="L123" s="297">
        <v>0.005</v>
      </c>
      <c r="M123" s="297">
        <v>0.007</v>
      </c>
      <c r="N123" s="297"/>
      <c r="O123" s="297">
        <v>0</v>
      </c>
    </row>
    <row r="124" spans="1:15" ht="15">
      <c r="A124" s="295">
        <f t="shared" si="1"/>
        <v>121</v>
      </c>
      <c r="B124" s="295" t="s">
        <v>723</v>
      </c>
      <c r="C124" t="s">
        <v>133</v>
      </c>
      <c r="D124" s="296">
        <v>107.27</v>
      </c>
      <c r="E124" s="296">
        <v>103.63</v>
      </c>
      <c r="F124" s="296">
        <v>0.03</v>
      </c>
      <c r="G124" s="296">
        <v>0.05</v>
      </c>
      <c r="H124" s="296">
        <v>0.05</v>
      </c>
      <c r="I124" s="296">
        <v>0.05</v>
      </c>
      <c r="J124" s="296"/>
      <c r="K124" s="296">
        <v>0</v>
      </c>
      <c r="L124" s="297">
        <v>0.003</v>
      </c>
      <c r="M124" s="297">
        <v>0.005</v>
      </c>
      <c r="N124" s="297">
        <v>0</v>
      </c>
      <c r="O124" s="297">
        <v>0</v>
      </c>
    </row>
    <row r="125" spans="1:15" ht="15">
      <c r="A125" s="295">
        <f t="shared" si="1"/>
        <v>122</v>
      </c>
      <c r="B125" s="295" t="s">
        <v>732</v>
      </c>
      <c r="C125" t="s">
        <v>141</v>
      </c>
      <c r="D125" s="296">
        <v>107.27</v>
      </c>
      <c r="E125" s="296">
        <v>103.63</v>
      </c>
      <c r="F125" s="296">
        <v>0.03</v>
      </c>
      <c r="G125" s="296">
        <v>0.05</v>
      </c>
      <c r="H125" s="296">
        <v>0.05</v>
      </c>
      <c r="I125" s="296">
        <v>0.05</v>
      </c>
      <c r="J125" s="296"/>
      <c r="K125" s="296">
        <v>0</v>
      </c>
      <c r="L125" s="297">
        <v>0.003</v>
      </c>
      <c r="M125" s="297">
        <v>0.005</v>
      </c>
      <c r="N125" s="297">
        <v>0</v>
      </c>
      <c r="O125" s="297">
        <v>0</v>
      </c>
    </row>
    <row r="126" spans="1:15" ht="15">
      <c r="A126" s="295">
        <f t="shared" si="1"/>
        <v>123</v>
      </c>
      <c r="B126" s="295" t="s">
        <v>736</v>
      </c>
      <c r="C126" t="s">
        <v>147</v>
      </c>
      <c r="D126" s="296">
        <v>107.27</v>
      </c>
      <c r="E126" s="296">
        <v>103.63</v>
      </c>
      <c r="F126" s="296">
        <v>0.05</v>
      </c>
      <c r="G126" s="296">
        <v>0.07</v>
      </c>
      <c r="H126" s="296">
        <v>0.05</v>
      </c>
      <c r="I126" s="296">
        <v>0.05</v>
      </c>
      <c r="J126" s="296"/>
      <c r="K126" s="296">
        <v>0</v>
      </c>
      <c r="L126" s="297">
        <v>0.005</v>
      </c>
      <c r="M126" s="297">
        <v>0.007</v>
      </c>
      <c r="N126" s="297">
        <v>0</v>
      </c>
      <c r="O126" s="297">
        <v>0</v>
      </c>
    </row>
    <row r="127" spans="1:15" ht="15">
      <c r="A127" s="295">
        <f t="shared" si="1"/>
        <v>124</v>
      </c>
      <c r="B127" s="295" t="s">
        <v>748</v>
      </c>
      <c r="C127" t="s">
        <v>159</v>
      </c>
      <c r="D127" s="296">
        <v>107.27</v>
      </c>
      <c r="E127" s="296">
        <v>103.63</v>
      </c>
      <c r="F127" s="296">
        <v>0.03</v>
      </c>
      <c r="G127" s="296">
        <v>0.05</v>
      </c>
      <c r="H127" s="296"/>
      <c r="I127" s="296">
        <v>0</v>
      </c>
      <c r="J127" s="296"/>
      <c r="K127" s="296">
        <v>0</v>
      </c>
      <c r="L127" s="297">
        <v>0.003</v>
      </c>
      <c r="M127" s="297">
        <v>0.005</v>
      </c>
      <c r="N127" s="297">
        <v>0</v>
      </c>
      <c r="O127" s="297">
        <v>0</v>
      </c>
    </row>
    <row r="128" spans="1:15" ht="15">
      <c r="A128" s="295">
        <f t="shared" si="1"/>
        <v>125</v>
      </c>
      <c r="B128" s="295" t="s">
        <v>757</v>
      </c>
      <c r="C128" t="s">
        <v>166</v>
      </c>
      <c r="D128" s="296">
        <v>107.27</v>
      </c>
      <c r="E128" s="296">
        <v>103.63</v>
      </c>
      <c r="F128" s="296">
        <v>0.05</v>
      </c>
      <c r="G128" s="296">
        <v>0.07</v>
      </c>
      <c r="H128" s="296">
        <v>0.05</v>
      </c>
      <c r="I128" s="296">
        <v>0.05</v>
      </c>
      <c r="J128" s="296"/>
      <c r="K128" s="296">
        <v>0</v>
      </c>
      <c r="L128" s="297">
        <v>0.005</v>
      </c>
      <c r="M128" s="297">
        <v>0.007</v>
      </c>
      <c r="N128" s="297">
        <v>0</v>
      </c>
      <c r="O128" s="297">
        <v>0</v>
      </c>
    </row>
    <row r="129" spans="1:15" ht="15">
      <c r="A129" s="295">
        <f t="shared" si="1"/>
        <v>126</v>
      </c>
      <c r="B129" s="295" t="s">
        <v>766</v>
      </c>
      <c r="C129" t="s">
        <v>175</v>
      </c>
      <c r="D129" s="296">
        <v>107.27</v>
      </c>
      <c r="E129" s="296">
        <v>103.63</v>
      </c>
      <c r="F129" s="296">
        <v>0.05</v>
      </c>
      <c r="G129" s="296">
        <v>0.07</v>
      </c>
      <c r="H129" s="296"/>
      <c r="I129" s="296">
        <v>0</v>
      </c>
      <c r="J129" s="296"/>
      <c r="K129" s="296">
        <v>0</v>
      </c>
      <c r="L129" s="297">
        <v>0.005</v>
      </c>
      <c r="M129" s="297">
        <v>0.007</v>
      </c>
      <c r="N129" s="297">
        <v>0</v>
      </c>
      <c r="O129" s="297">
        <v>0</v>
      </c>
    </row>
    <row r="130" spans="1:15" ht="15">
      <c r="A130" s="295">
        <f t="shared" si="1"/>
        <v>127</v>
      </c>
      <c r="B130" s="295" t="s">
        <v>768</v>
      </c>
      <c r="C130" t="s">
        <v>177</v>
      </c>
      <c r="D130" s="296">
        <v>107.27</v>
      </c>
      <c r="E130" s="296">
        <v>103.63</v>
      </c>
      <c r="F130" s="296">
        <v>0.05</v>
      </c>
      <c r="G130" s="296">
        <v>0.07</v>
      </c>
      <c r="H130" s="296">
        <v>0.05</v>
      </c>
      <c r="I130" s="296">
        <v>0.05</v>
      </c>
      <c r="J130" s="296"/>
      <c r="K130" s="296">
        <v>0</v>
      </c>
      <c r="L130" s="297">
        <v>0.005</v>
      </c>
      <c r="M130" s="297">
        <v>0.007</v>
      </c>
      <c r="N130" s="297">
        <v>0</v>
      </c>
      <c r="O130" s="297">
        <v>0</v>
      </c>
    </row>
    <row r="131" spans="1:15" ht="15">
      <c r="A131" s="295">
        <f t="shared" si="1"/>
        <v>128</v>
      </c>
      <c r="B131" s="295" t="s">
        <v>783</v>
      </c>
      <c r="C131" t="s">
        <v>190</v>
      </c>
      <c r="D131" s="296">
        <v>107.27</v>
      </c>
      <c r="E131" s="296">
        <v>103.63</v>
      </c>
      <c r="F131" s="296">
        <v>0.05</v>
      </c>
      <c r="G131" s="296">
        <v>0.07</v>
      </c>
      <c r="H131" s="296"/>
      <c r="I131" s="296">
        <v>0</v>
      </c>
      <c r="J131" s="296"/>
      <c r="K131" s="296">
        <v>0</v>
      </c>
      <c r="L131" s="297">
        <v>0.005</v>
      </c>
      <c r="M131" s="297">
        <v>0.007</v>
      </c>
      <c r="N131" s="297">
        <v>0</v>
      </c>
      <c r="O131" s="297">
        <v>0</v>
      </c>
    </row>
    <row r="132" spans="1:15" ht="15">
      <c r="A132" s="295">
        <f t="shared" si="1"/>
        <v>129</v>
      </c>
      <c r="B132" s="295" t="s">
        <v>1022</v>
      </c>
      <c r="C132" t="s">
        <v>895</v>
      </c>
      <c r="D132" s="296">
        <v>107.27</v>
      </c>
      <c r="E132" s="296">
        <v>103.63</v>
      </c>
      <c r="F132" s="296">
        <v>0.06</v>
      </c>
      <c r="G132" s="296">
        <v>0.08</v>
      </c>
      <c r="H132" s="296">
        <v>0.05</v>
      </c>
      <c r="I132" s="296">
        <v>0.05</v>
      </c>
      <c r="J132" s="296">
        <v>0.02</v>
      </c>
      <c r="K132" s="296">
        <v>0.02</v>
      </c>
      <c r="L132" s="297">
        <v>0.008</v>
      </c>
      <c r="M132" s="297">
        <v>0.01</v>
      </c>
      <c r="N132" s="297"/>
      <c r="O132" s="297">
        <v>0</v>
      </c>
    </row>
    <row r="133" spans="1:15" ht="15">
      <c r="A133" s="295">
        <f t="shared" si="1"/>
        <v>130</v>
      </c>
      <c r="B133" s="295">
        <v>1994</v>
      </c>
      <c r="C133" t="s">
        <v>1701</v>
      </c>
      <c r="D133" s="296">
        <v>107.27</v>
      </c>
      <c r="E133" s="296">
        <v>103.63</v>
      </c>
      <c r="F133" s="296">
        <v>0.12</v>
      </c>
      <c r="G133" s="296">
        <v>0.12</v>
      </c>
      <c r="H133" s="296">
        <v>0</v>
      </c>
      <c r="I133" s="296">
        <v>0</v>
      </c>
      <c r="J133" s="296">
        <v>0.04</v>
      </c>
      <c r="K133" s="296">
        <v>0.04</v>
      </c>
      <c r="L133" s="297">
        <v>0.016</v>
      </c>
      <c r="M133" s="297">
        <v>0.016</v>
      </c>
      <c r="N133" s="297">
        <v>0</v>
      </c>
      <c r="O133" s="297">
        <v>0</v>
      </c>
    </row>
    <row r="134" spans="1:15" ht="15">
      <c r="A134" s="295">
        <f t="shared" si="1"/>
        <v>131</v>
      </c>
      <c r="B134" s="295" t="s">
        <v>708</v>
      </c>
      <c r="C134" t="s">
        <v>120</v>
      </c>
      <c r="D134" s="296">
        <v>107.28</v>
      </c>
      <c r="E134" s="296">
        <v>103.64</v>
      </c>
      <c r="F134" s="296">
        <v>0.05</v>
      </c>
      <c r="G134" s="296">
        <v>0.07</v>
      </c>
      <c r="H134" s="296">
        <v>0.05</v>
      </c>
      <c r="I134" s="296">
        <v>0.05</v>
      </c>
      <c r="J134" s="296"/>
      <c r="K134" s="296">
        <v>0</v>
      </c>
      <c r="L134" s="297">
        <v>0.005</v>
      </c>
      <c r="M134" s="297">
        <v>0.007</v>
      </c>
      <c r="N134" s="297"/>
      <c r="O134" s="297">
        <v>0</v>
      </c>
    </row>
    <row r="135" spans="1:15" ht="15">
      <c r="A135" s="295">
        <f aca="true" t="shared" si="2" ref="A135:A198">A134+1</f>
        <v>132</v>
      </c>
      <c r="B135" s="295" t="s">
        <v>714</v>
      </c>
      <c r="C135" t="s">
        <v>126</v>
      </c>
      <c r="D135" s="296">
        <v>107.28</v>
      </c>
      <c r="E135" s="296">
        <v>103.64</v>
      </c>
      <c r="F135" s="296">
        <v>0.03</v>
      </c>
      <c r="G135" s="296">
        <v>0.05</v>
      </c>
      <c r="H135" s="296"/>
      <c r="I135" s="296">
        <v>0</v>
      </c>
      <c r="J135" s="296"/>
      <c r="K135" s="296">
        <v>0</v>
      </c>
      <c r="L135" s="297">
        <v>0.003</v>
      </c>
      <c r="M135" s="297">
        <v>0.005</v>
      </c>
      <c r="N135" s="297">
        <v>0</v>
      </c>
      <c r="O135" s="297">
        <v>0</v>
      </c>
    </row>
    <row r="136" spans="1:15" ht="15">
      <c r="A136" s="295">
        <f t="shared" si="2"/>
        <v>133</v>
      </c>
      <c r="B136" s="295" t="s">
        <v>730</v>
      </c>
      <c r="C136" t="s">
        <v>139</v>
      </c>
      <c r="D136" s="296">
        <v>107.28</v>
      </c>
      <c r="E136" s="296">
        <v>103.64</v>
      </c>
      <c r="F136" s="296">
        <v>0.03</v>
      </c>
      <c r="G136" s="296">
        <v>0.05</v>
      </c>
      <c r="H136" s="296">
        <v>0.05</v>
      </c>
      <c r="I136" s="296">
        <v>0.05</v>
      </c>
      <c r="J136" s="296">
        <v>0.02</v>
      </c>
      <c r="K136" s="296">
        <v>0.02</v>
      </c>
      <c r="L136" s="297">
        <v>0.005</v>
      </c>
      <c r="M136" s="297">
        <v>0.007</v>
      </c>
      <c r="N136" s="297">
        <v>0</v>
      </c>
      <c r="O136" s="297">
        <v>0</v>
      </c>
    </row>
    <row r="137" spans="1:15" ht="15">
      <c r="A137" s="295">
        <f t="shared" si="2"/>
        <v>134</v>
      </c>
      <c r="B137" s="295" t="s">
        <v>737</v>
      </c>
      <c r="C137" t="s">
        <v>148</v>
      </c>
      <c r="D137" s="296">
        <v>107.28</v>
      </c>
      <c r="E137" s="296">
        <v>103.64</v>
      </c>
      <c r="F137" s="296">
        <v>0.03</v>
      </c>
      <c r="G137" s="296">
        <v>0.05</v>
      </c>
      <c r="H137" s="296">
        <v>0.05</v>
      </c>
      <c r="I137" s="296">
        <v>0.05</v>
      </c>
      <c r="J137" s="296">
        <v>0.02</v>
      </c>
      <c r="K137" s="296">
        <v>0.02</v>
      </c>
      <c r="L137" s="297">
        <v>0.005</v>
      </c>
      <c r="M137" s="297">
        <v>0.007</v>
      </c>
      <c r="N137" s="297">
        <v>0</v>
      </c>
      <c r="O137" s="297">
        <v>0</v>
      </c>
    </row>
    <row r="138" spans="1:15" ht="15">
      <c r="A138" s="295">
        <f t="shared" si="2"/>
        <v>135</v>
      </c>
      <c r="B138" s="295">
        <v>1621</v>
      </c>
      <c r="C138" t="s">
        <v>222</v>
      </c>
      <c r="D138" s="296">
        <v>107.28</v>
      </c>
      <c r="E138" s="296">
        <v>103.64</v>
      </c>
      <c r="F138" s="296">
        <v>0.05</v>
      </c>
      <c r="G138" s="296">
        <v>0.07</v>
      </c>
      <c r="H138" s="296">
        <v>0.05</v>
      </c>
      <c r="I138" s="296">
        <v>0.05</v>
      </c>
      <c r="J138" s="296"/>
      <c r="K138" s="296">
        <v>0</v>
      </c>
      <c r="L138" s="297">
        <v>0.005</v>
      </c>
      <c r="M138" s="297">
        <v>0.007</v>
      </c>
      <c r="N138" s="297">
        <v>0</v>
      </c>
      <c r="O138" s="297">
        <v>0</v>
      </c>
    </row>
    <row r="139" spans="1:15" ht="15">
      <c r="A139" s="295">
        <f t="shared" si="2"/>
        <v>136</v>
      </c>
      <c r="B139" s="295" t="s">
        <v>668</v>
      </c>
      <c r="C139" t="s">
        <v>84</v>
      </c>
      <c r="D139" s="296">
        <v>107.29</v>
      </c>
      <c r="E139" s="296">
        <v>103.65</v>
      </c>
      <c r="F139" s="296">
        <v>0.03</v>
      </c>
      <c r="G139" s="296">
        <v>0.05</v>
      </c>
      <c r="H139" s="296"/>
      <c r="I139" s="296">
        <v>0</v>
      </c>
      <c r="J139" s="296"/>
      <c r="K139" s="296">
        <v>0</v>
      </c>
      <c r="L139" s="297">
        <v>0.003</v>
      </c>
      <c r="M139" s="297">
        <v>0.005</v>
      </c>
      <c r="N139" s="297">
        <v>0</v>
      </c>
      <c r="O139" s="297">
        <v>0</v>
      </c>
    </row>
    <row r="140" spans="1:15" ht="15">
      <c r="A140" s="295">
        <f t="shared" si="2"/>
        <v>137</v>
      </c>
      <c r="B140" s="295" t="s">
        <v>790</v>
      </c>
      <c r="C140" t="s">
        <v>197</v>
      </c>
      <c r="D140" s="296">
        <v>107.3</v>
      </c>
      <c r="E140" s="296">
        <v>103.66</v>
      </c>
      <c r="F140" s="296">
        <v>0.05</v>
      </c>
      <c r="G140" s="296">
        <v>0.07</v>
      </c>
      <c r="H140" s="296">
        <v>0.05</v>
      </c>
      <c r="I140" s="296">
        <v>0.05</v>
      </c>
      <c r="J140" s="296"/>
      <c r="K140" s="296">
        <v>0</v>
      </c>
      <c r="L140" s="297">
        <v>0.005</v>
      </c>
      <c r="M140" s="297">
        <v>0.007</v>
      </c>
      <c r="N140" s="297">
        <v>0</v>
      </c>
      <c r="O140" s="297">
        <v>0</v>
      </c>
    </row>
    <row r="141" spans="1:15" ht="15">
      <c r="A141" s="295">
        <f t="shared" si="2"/>
        <v>138</v>
      </c>
      <c r="B141" s="295" t="s">
        <v>585</v>
      </c>
      <c r="C141" t="s">
        <v>1135</v>
      </c>
      <c r="D141" s="296">
        <v>107.31</v>
      </c>
      <c r="E141" s="296">
        <v>103.67</v>
      </c>
      <c r="F141" s="296">
        <v>0.05</v>
      </c>
      <c r="G141" s="296">
        <v>0.07</v>
      </c>
      <c r="H141" s="296">
        <v>0</v>
      </c>
      <c r="I141" s="296">
        <v>0</v>
      </c>
      <c r="J141" s="296">
        <v>0</v>
      </c>
      <c r="K141" s="296">
        <v>0</v>
      </c>
      <c r="L141" s="297">
        <v>0.005</v>
      </c>
      <c r="M141" s="297">
        <v>0.007</v>
      </c>
      <c r="N141" s="297">
        <v>0</v>
      </c>
      <c r="O141" s="297">
        <v>0</v>
      </c>
    </row>
    <row r="142" spans="1:15" ht="15">
      <c r="A142" s="295">
        <f t="shared" si="2"/>
        <v>139</v>
      </c>
      <c r="B142" s="295" t="s">
        <v>590</v>
      </c>
      <c r="C142" t="s">
        <v>11</v>
      </c>
      <c r="D142" s="296">
        <v>107.31</v>
      </c>
      <c r="E142" s="296">
        <v>103.67</v>
      </c>
      <c r="F142" s="296">
        <v>0.03</v>
      </c>
      <c r="G142" s="296">
        <v>0.07</v>
      </c>
      <c r="H142" s="296">
        <v>0.05</v>
      </c>
      <c r="I142" s="296">
        <v>0.05</v>
      </c>
      <c r="J142" s="296"/>
      <c r="K142" s="296">
        <v>0</v>
      </c>
      <c r="L142" s="297">
        <v>0.003</v>
      </c>
      <c r="M142" s="297">
        <v>0.007</v>
      </c>
      <c r="N142" s="297">
        <v>0</v>
      </c>
      <c r="O142" s="297">
        <v>0</v>
      </c>
    </row>
    <row r="143" spans="1:15" ht="15">
      <c r="A143" s="295">
        <f t="shared" si="2"/>
        <v>140</v>
      </c>
      <c r="B143" s="295" t="s">
        <v>594</v>
      </c>
      <c r="C143" t="s">
        <v>15</v>
      </c>
      <c r="D143" s="296">
        <v>107.31</v>
      </c>
      <c r="E143" s="296">
        <v>103.67</v>
      </c>
      <c r="F143" s="296">
        <v>0.03</v>
      </c>
      <c r="G143" s="296">
        <v>0.05</v>
      </c>
      <c r="H143" s="296"/>
      <c r="I143" s="296">
        <v>0</v>
      </c>
      <c r="J143" s="296"/>
      <c r="K143" s="296">
        <v>0</v>
      </c>
      <c r="L143" s="297">
        <v>0.003</v>
      </c>
      <c r="M143" s="297">
        <v>0.005</v>
      </c>
      <c r="N143" s="297">
        <v>0</v>
      </c>
      <c r="O143" s="297">
        <v>0</v>
      </c>
    </row>
    <row r="144" spans="1:15" ht="15">
      <c r="A144" s="295">
        <f t="shared" si="2"/>
        <v>141</v>
      </c>
      <c r="B144" s="295" t="s">
        <v>642</v>
      </c>
      <c r="C144" t="s">
        <v>60</v>
      </c>
      <c r="D144" s="296">
        <v>107.31</v>
      </c>
      <c r="E144" s="296">
        <v>103.67</v>
      </c>
      <c r="F144" s="296">
        <v>0.03</v>
      </c>
      <c r="G144" s="296">
        <v>0.05</v>
      </c>
      <c r="H144" s="296">
        <v>0.05</v>
      </c>
      <c r="I144" s="296">
        <v>0.05</v>
      </c>
      <c r="J144" s="296"/>
      <c r="K144" s="296">
        <v>0</v>
      </c>
      <c r="L144" s="297">
        <v>0.003</v>
      </c>
      <c r="M144" s="297">
        <v>0.005</v>
      </c>
      <c r="N144" s="297">
        <v>0</v>
      </c>
      <c r="O144" s="297">
        <v>0</v>
      </c>
    </row>
    <row r="145" spans="1:15" ht="15">
      <c r="A145" s="295">
        <f t="shared" si="2"/>
        <v>142</v>
      </c>
      <c r="B145" s="295" t="s">
        <v>645</v>
      </c>
      <c r="C145" t="s">
        <v>63</v>
      </c>
      <c r="D145" s="296">
        <v>107.31</v>
      </c>
      <c r="E145" s="296">
        <v>103.67</v>
      </c>
      <c r="F145" s="296">
        <v>0.05</v>
      </c>
      <c r="G145" s="296">
        <v>0.07</v>
      </c>
      <c r="H145" s="296">
        <v>0.05</v>
      </c>
      <c r="I145" s="296">
        <v>0.05</v>
      </c>
      <c r="J145" s="296"/>
      <c r="K145" s="296">
        <v>0</v>
      </c>
      <c r="L145" s="297">
        <v>0.005</v>
      </c>
      <c r="M145" s="297">
        <v>0.007</v>
      </c>
      <c r="N145" s="297">
        <v>0</v>
      </c>
      <c r="O145" s="297">
        <v>0</v>
      </c>
    </row>
    <row r="146" spans="1:15" ht="15">
      <c r="A146" s="295">
        <f t="shared" si="2"/>
        <v>143</v>
      </c>
      <c r="B146" s="295" t="s">
        <v>656</v>
      </c>
      <c r="C146" t="s">
        <v>72</v>
      </c>
      <c r="D146" s="296">
        <v>107.31</v>
      </c>
      <c r="E146" s="296">
        <v>103.67</v>
      </c>
      <c r="F146" s="296">
        <v>0.03</v>
      </c>
      <c r="G146" s="296">
        <v>0.05</v>
      </c>
      <c r="H146" s="296">
        <v>0.05</v>
      </c>
      <c r="I146" s="296">
        <v>0.05</v>
      </c>
      <c r="J146" s="296"/>
      <c r="K146" s="296">
        <v>0</v>
      </c>
      <c r="L146" s="297">
        <v>0.003</v>
      </c>
      <c r="M146" s="297">
        <v>0.005</v>
      </c>
      <c r="N146" s="297">
        <v>0</v>
      </c>
      <c r="O146" s="297">
        <v>0</v>
      </c>
    </row>
    <row r="147" spans="1:15" ht="15">
      <c r="A147" s="295">
        <f t="shared" si="2"/>
        <v>144</v>
      </c>
      <c r="B147" s="295" t="s">
        <v>658</v>
      </c>
      <c r="C147" t="s">
        <v>74</v>
      </c>
      <c r="D147" s="296">
        <v>107.31</v>
      </c>
      <c r="E147" s="296">
        <v>103.67</v>
      </c>
      <c r="F147" s="296">
        <v>0.03</v>
      </c>
      <c r="G147" s="296">
        <v>0.05</v>
      </c>
      <c r="H147" s="296"/>
      <c r="I147" s="296">
        <v>0</v>
      </c>
      <c r="J147" s="296"/>
      <c r="K147" s="296">
        <v>0</v>
      </c>
      <c r="L147" s="297">
        <v>0.003</v>
      </c>
      <c r="M147" s="297">
        <v>0.005</v>
      </c>
      <c r="N147" s="297">
        <v>0</v>
      </c>
      <c r="O147" s="297">
        <v>0</v>
      </c>
    </row>
    <row r="148" spans="1:15" ht="15">
      <c r="A148" s="295">
        <f t="shared" si="2"/>
        <v>145</v>
      </c>
      <c r="B148" s="295" t="s">
        <v>669</v>
      </c>
      <c r="C148" t="s">
        <v>85</v>
      </c>
      <c r="D148" s="296">
        <v>107.31</v>
      </c>
      <c r="E148" s="296">
        <v>103.67</v>
      </c>
      <c r="F148" s="296">
        <v>0.03</v>
      </c>
      <c r="G148" s="296">
        <v>0.05</v>
      </c>
      <c r="H148" s="296">
        <v>0.05</v>
      </c>
      <c r="I148" s="296">
        <v>0.05</v>
      </c>
      <c r="J148" s="296"/>
      <c r="K148" s="296">
        <v>0</v>
      </c>
      <c r="L148" s="297">
        <v>0.003</v>
      </c>
      <c r="M148" s="297">
        <v>0.005</v>
      </c>
      <c r="N148" s="297">
        <v>0</v>
      </c>
      <c r="O148" s="297">
        <v>0</v>
      </c>
    </row>
    <row r="149" spans="1:15" ht="15">
      <c r="A149" s="295">
        <f t="shared" si="2"/>
        <v>146</v>
      </c>
      <c r="B149" s="295" t="s">
        <v>689</v>
      </c>
      <c r="C149" t="s">
        <v>101</v>
      </c>
      <c r="D149" s="296">
        <v>107.31</v>
      </c>
      <c r="E149" s="296">
        <v>103.67</v>
      </c>
      <c r="F149" s="296">
        <v>0.05</v>
      </c>
      <c r="G149" s="296">
        <v>0.07</v>
      </c>
      <c r="H149" s="296">
        <v>0.05</v>
      </c>
      <c r="I149" s="296">
        <v>0.05</v>
      </c>
      <c r="J149" s="296"/>
      <c r="K149" s="296">
        <v>0</v>
      </c>
      <c r="L149" s="297">
        <v>0.005</v>
      </c>
      <c r="M149" s="297">
        <v>0.007</v>
      </c>
      <c r="N149" s="297">
        <v>0</v>
      </c>
      <c r="O149" s="297">
        <v>0</v>
      </c>
    </row>
    <row r="150" spans="1:15" ht="15">
      <c r="A150" s="295">
        <f t="shared" si="2"/>
        <v>147</v>
      </c>
      <c r="B150" s="295" t="s">
        <v>690</v>
      </c>
      <c r="C150" t="s">
        <v>102</v>
      </c>
      <c r="D150" s="296">
        <v>107.31</v>
      </c>
      <c r="E150" s="296">
        <v>103.67</v>
      </c>
      <c r="F150" s="296">
        <v>0.03</v>
      </c>
      <c r="G150" s="296">
        <v>0.05</v>
      </c>
      <c r="H150" s="296">
        <v>0.05</v>
      </c>
      <c r="I150" s="296">
        <v>0.05</v>
      </c>
      <c r="J150" s="296">
        <v>0.02</v>
      </c>
      <c r="K150" s="296">
        <v>0.02</v>
      </c>
      <c r="L150" s="297">
        <v>0.005</v>
      </c>
      <c r="M150" s="297">
        <v>0.007</v>
      </c>
      <c r="N150" s="297">
        <v>0</v>
      </c>
      <c r="O150" s="297">
        <v>0</v>
      </c>
    </row>
    <row r="151" spans="1:15" ht="15">
      <c r="A151" s="295">
        <f t="shared" si="2"/>
        <v>148</v>
      </c>
      <c r="B151" s="295" t="s">
        <v>703</v>
      </c>
      <c r="C151" t="s">
        <v>114</v>
      </c>
      <c r="D151" s="296">
        <v>107.31</v>
      </c>
      <c r="E151" s="296">
        <v>103.67</v>
      </c>
      <c r="F151" s="296">
        <v>0.07</v>
      </c>
      <c r="G151" s="296">
        <v>0.1</v>
      </c>
      <c r="H151" s="296">
        <v>0.05</v>
      </c>
      <c r="I151" s="296">
        <v>0.05</v>
      </c>
      <c r="J151" s="296"/>
      <c r="K151" s="296">
        <v>0</v>
      </c>
      <c r="L151" s="297">
        <v>0.007</v>
      </c>
      <c r="M151" s="297">
        <v>0.01</v>
      </c>
      <c r="N151" s="297">
        <v>0</v>
      </c>
      <c r="O151" s="297">
        <v>0</v>
      </c>
    </row>
    <row r="152" spans="1:15" ht="15">
      <c r="A152" s="295">
        <f t="shared" si="2"/>
        <v>149</v>
      </c>
      <c r="B152" s="295" t="s">
        <v>710</v>
      </c>
      <c r="C152" t="s">
        <v>122</v>
      </c>
      <c r="D152" s="296">
        <v>107.31</v>
      </c>
      <c r="E152" s="296">
        <v>103.67</v>
      </c>
      <c r="F152" s="296">
        <v>0.08</v>
      </c>
      <c r="G152" s="296">
        <v>0.1</v>
      </c>
      <c r="H152" s="296">
        <v>0.05</v>
      </c>
      <c r="I152" s="296">
        <v>0.05</v>
      </c>
      <c r="J152" s="296"/>
      <c r="K152" s="296">
        <v>0</v>
      </c>
      <c r="L152" s="297">
        <v>0.008</v>
      </c>
      <c r="M152" s="297">
        <v>0.01</v>
      </c>
      <c r="N152" s="297"/>
      <c r="O152" s="297">
        <v>0</v>
      </c>
    </row>
    <row r="153" spans="1:15" ht="15">
      <c r="A153" s="295">
        <f t="shared" si="2"/>
        <v>150</v>
      </c>
      <c r="B153" s="295" t="s">
        <v>794</v>
      </c>
      <c r="C153" t="s">
        <v>1131</v>
      </c>
      <c r="D153" s="296">
        <v>107.31</v>
      </c>
      <c r="E153" s="296">
        <v>103.67</v>
      </c>
      <c r="F153" s="296">
        <v>0.05</v>
      </c>
      <c r="G153" s="296">
        <v>0.07</v>
      </c>
      <c r="H153" s="296">
        <v>0.05</v>
      </c>
      <c r="I153" s="296">
        <v>0.05</v>
      </c>
      <c r="J153" s="296"/>
      <c r="K153" s="296">
        <v>0</v>
      </c>
      <c r="L153" s="297">
        <v>0.005</v>
      </c>
      <c r="M153" s="297">
        <v>0.007</v>
      </c>
      <c r="N153" s="297">
        <v>0</v>
      </c>
      <c r="O153" s="297">
        <v>0</v>
      </c>
    </row>
    <row r="154" spans="1:15" ht="15">
      <c r="A154" s="295">
        <f t="shared" si="2"/>
        <v>151</v>
      </c>
      <c r="B154" s="295" t="s">
        <v>959</v>
      </c>
      <c r="C154" t="s">
        <v>841</v>
      </c>
      <c r="D154" s="296">
        <v>107.31</v>
      </c>
      <c r="E154" s="296">
        <v>103.67</v>
      </c>
      <c r="F154" s="296">
        <v>0.05</v>
      </c>
      <c r="G154" s="296">
        <v>0.07</v>
      </c>
      <c r="H154" s="296">
        <v>0.05</v>
      </c>
      <c r="I154" s="296">
        <v>0.05</v>
      </c>
      <c r="J154" s="296"/>
      <c r="K154" s="296">
        <v>0</v>
      </c>
      <c r="L154" s="297">
        <v>0.005</v>
      </c>
      <c r="M154" s="297">
        <v>0.007</v>
      </c>
      <c r="N154" s="297">
        <v>0</v>
      </c>
      <c r="O154" s="297">
        <v>0</v>
      </c>
    </row>
    <row r="155" spans="1:15" ht="15">
      <c r="A155" s="295">
        <f t="shared" si="2"/>
        <v>152</v>
      </c>
      <c r="B155" s="295" t="s">
        <v>990</v>
      </c>
      <c r="C155" t="s">
        <v>868</v>
      </c>
      <c r="D155" s="296">
        <v>107.31</v>
      </c>
      <c r="E155" s="296">
        <v>103.67</v>
      </c>
      <c r="F155" s="296">
        <v>0.05</v>
      </c>
      <c r="G155" s="296">
        <v>0.07</v>
      </c>
      <c r="H155" s="296">
        <v>0.05</v>
      </c>
      <c r="I155" s="296">
        <v>0.05</v>
      </c>
      <c r="J155" s="296">
        <v>0.02</v>
      </c>
      <c r="K155" s="296">
        <v>0.02</v>
      </c>
      <c r="L155" s="297">
        <v>0.007</v>
      </c>
      <c r="M155" s="297">
        <v>0.009</v>
      </c>
      <c r="N155" s="297">
        <v>0</v>
      </c>
      <c r="O155" s="297">
        <v>0</v>
      </c>
    </row>
    <row r="156" spans="1:15" ht="15">
      <c r="A156" s="295">
        <f t="shared" si="2"/>
        <v>153</v>
      </c>
      <c r="B156" s="295" t="s">
        <v>992</v>
      </c>
      <c r="C156" t="s">
        <v>870</v>
      </c>
      <c r="D156" s="296">
        <v>107.31</v>
      </c>
      <c r="E156" s="296">
        <v>103.67</v>
      </c>
      <c r="F156" s="296">
        <v>0.05</v>
      </c>
      <c r="G156" s="296">
        <v>0.07</v>
      </c>
      <c r="H156" s="296">
        <v>0.05</v>
      </c>
      <c r="I156" s="296">
        <v>0.05</v>
      </c>
      <c r="J156" s="296">
        <v>0</v>
      </c>
      <c r="K156" s="296">
        <v>0</v>
      </c>
      <c r="L156" s="297">
        <v>0.005</v>
      </c>
      <c r="M156" s="297">
        <v>0.007</v>
      </c>
      <c r="N156" s="297">
        <v>0</v>
      </c>
      <c r="O156" s="297">
        <v>0</v>
      </c>
    </row>
    <row r="157" spans="1:15" ht="15">
      <c r="A157" s="295">
        <f t="shared" si="2"/>
        <v>154</v>
      </c>
      <c r="B157" s="295" t="s">
        <v>996</v>
      </c>
      <c r="C157" t="s">
        <v>874</v>
      </c>
      <c r="D157" s="296">
        <v>107.31</v>
      </c>
      <c r="E157" s="296">
        <v>103.67</v>
      </c>
      <c r="F157" s="296">
        <v>0.05</v>
      </c>
      <c r="G157" s="296">
        <v>0.07</v>
      </c>
      <c r="H157" s="296">
        <v>0.05</v>
      </c>
      <c r="I157" s="296">
        <v>0.05</v>
      </c>
      <c r="J157" s="296">
        <v>0.02</v>
      </c>
      <c r="K157" s="296">
        <v>0.02</v>
      </c>
      <c r="L157" s="297">
        <v>0.007</v>
      </c>
      <c r="M157" s="297">
        <v>0.009</v>
      </c>
      <c r="N157" s="297">
        <v>0</v>
      </c>
      <c r="O157" s="297">
        <v>0</v>
      </c>
    </row>
    <row r="158" spans="1:15" ht="15">
      <c r="A158" s="295">
        <f t="shared" si="2"/>
        <v>155</v>
      </c>
      <c r="B158" s="295" t="s">
        <v>997</v>
      </c>
      <c r="C158" t="s">
        <v>1076</v>
      </c>
      <c r="D158" s="296">
        <v>107.31</v>
      </c>
      <c r="E158" s="296">
        <v>103.67</v>
      </c>
      <c r="F158" s="296">
        <v>0.05</v>
      </c>
      <c r="G158" s="296">
        <v>0.07</v>
      </c>
      <c r="H158" s="296">
        <v>0.05</v>
      </c>
      <c r="I158" s="296">
        <v>0.05</v>
      </c>
      <c r="J158" s="296">
        <v>0.01</v>
      </c>
      <c r="K158" s="296">
        <v>0.01</v>
      </c>
      <c r="L158" s="297">
        <v>0.006</v>
      </c>
      <c r="M158" s="297">
        <v>0.008</v>
      </c>
      <c r="N158" s="297">
        <v>0</v>
      </c>
      <c r="O158" s="297">
        <v>0</v>
      </c>
    </row>
    <row r="159" spans="1:15" ht="15">
      <c r="A159" s="295">
        <f t="shared" si="2"/>
        <v>156</v>
      </c>
      <c r="B159" s="295" t="s">
        <v>998</v>
      </c>
      <c r="C159" t="s">
        <v>875</v>
      </c>
      <c r="D159" s="296">
        <v>107.31</v>
      </c>
      <c r="E159" s="296">
        <v>103.67</v>
      </c>
      <c r="F159" s="296">
        <v>0.05</v>
      </c>
      <c r="G159" s="296">
        <v>0.07</v>
      </c>
      <c r="H159" s="296">
        <v>0.05</v>
      </c>
      <c r="I159" s="296">
        <v>0.05</v>
      </c>
      <c r="J159" s="296">
        <v>0</v>
      </c>
      <c r="K159" s="296">
        <v>0</v>
      </c>
      <c r="L159" s="297">
        <v>0.005</v>
      </c>
      <c r="M159" s="297">
        <v>0.007</v>
      </c>
      <c r="N159" s="297">
        <v>0</v>
      </c>
      <c r="O159" s="297">
        <v>0</v>
      </c>
    </row>
    <row r="160" spans="1:15" ht="15">
      <c r="A160" s="295">
        <f t="shared" si="2"/>
        <v>157</v>
      </c>
      <c r="B160" s="295" t="s">
        <v>1000</v>
      </c>
      <c r="C160" t="s">
        <v>877</v>
      </c>
      <c r="D160" s="296">
        <v>107.31</v>
      </c>
      <c r="E160" s="296">
        <v>103.67</v>
      </c>
      <c r="F160" s="296">
        <v>0.05</v>
      </c>
      <c r="G160" s="296">
        <v>0.07</v>
      </c>
      <c r="H160" s="296">
        <v>0.05</v>
      </c>
      <c r="I160" s="296">
        <v>0.05</v>
      </c>
      <c r="J160" s="296">
        <v>0.01</v>
      </c>
      <c r="K160" s="296">
        <v>0.01</v>
      </c>
      <c r="L160" s="297">
        <v>0.006</v>
      </c>
      <c r="M160" s="297">
        <v>0.008</v>
      </c>
      <c r="N160" s="297">
        <v>0</v>
      </c>
      <c r="O160" s="297">
        <v>0</v>
      </c>
    </row>
    <row r="161" spans="1:15" ht="15">
      <c r="A161" s="295">
        <f t="shared" si="2"/>
        <v>158</v>
      </c>
      <c r="B161" s="295" t="s">
        <v>1008</v>
      </c>
      <c r="C161" t="s">
        <v>884</v>
      </c>
      <c r="D161" s="296">
        <v>107.31</v>
      </c>
      <c r="E161" s="296">
        <v>103.67</v>
      </c>
      <c r="F161" s="296">
        <v>0.05</v>
      </c>
      <c r="G161" s="296">
        <v>0.07</v>
      </c>
      <c r="H161" s="296">
        <v>0.05</v>
      </c>
      <c r="I161" s="296">
        <v>0.05</v>
      </c>
      <c r="J161" s="296">
        <v>0</v>
      </c>
      <c r="K161" s="296">
        <v>0</v>
      </c>
      <c r="L161" s="297">
        <v>0.005</v>
      </c>
      <c r="M161" s="297">
        <v>0.007</v>
      </c>
      <c r="N161" s="297">
        <v>0</v>
      </c>
      <c r="O161" s="297">
        <v>0</v>
      </c>
    </row>
    <row r="162" spans="1:15" ht="15">
      <c r="A162" s="295">
        <f t="shared" si="2"/>
        <v>159</v>
      </c>
      <c r="B162" s="295">
        <v>6447</v>
      </c>
      <c r="C162" t="s">
        <v>906</v>
      </c>
      <c r="D162" s="296">
        <v>107.31</v>
      </c>
      <c r="E162" s="296">
        <v>103.67</v>
      </c>
      <c r="F162" s="296">
        <v>0.08</v>
      </c>
      <c r="G162" s="296">
        <v>0.1</v>
      </c>
      <c r="H162" s="296">
        <v>0</v>
      </c>
      <c r="I162" s="296">
        <v>0</v>
      </c>
      <c r="J162" s="296">
        <v>0.08</v>
      </c>
      <c r="K162" s="296">
        <v>0.08</v>
      </c>
      <c r="L162" s="297">
        <v>0.016</v>
      </c>
      <c r="M162" s="297">
        <v>0.018</v>
      </c>
      <c r="N162" s="297">
        <v>0.016</v>
      </c>
      <c r="O162" s="297">
        <v>0.018</v>
      </c>
    </row>
    <row r="163" spans="1:15" ht="15">
      <c r="A163" s="295">
        <f t="shared" si="2"/>
        <v>160</v>
      </c>
      <c r="B163" s="295">
        <v>1963</v>
      </c>
      <c r="C163" t="s">
        <v>907</v>
      </c>
      <c r="D163" s="296">
        <v>107.31</v>
      </c>
      <c r="E163" s="296">
        <v>103.67</v>
      </c>
      <c r="F163" s="296">
        <v>0.07</v>
      </c>
      <c r="G163" s="296">
        <v>0.09</v>
      </c>
      <c r="H163" s="296">
        <v>0.05</v>
      </c>
      <c r="I163" s="296">
        <v>0.05</v>
      </c>
      <c r="J163" s="296">
        <v>0.04</v>
      </c>
      <c r="K163" s="296">
        <v>0.04</v>
      </c>
      <c r="L163" s="297">
        <v>0.011</v>
      </c>
      <c r="M163" s="297">
        <v>0.013</v>
      </c>
      <c r="N163" s="297">
        <v>0</v>
      </c>
      <c r="O163" s="297">
        <v>0</v>
      </c>
    </row>
    <row r="164" spans="1:15" ht="15">
      <c r="A164" s="295">
        <f t="shared" si="2"/>
        <v>161</v>
      </c>
      <c r="B164" s="295">
        <v>1966</v>
      </c>
      <c r="C164" t="s">
        <v>908</v>
      </c>
      <c r="D164" s="296">
        <v>107.31</v>
      </c>
      <c r="E164" s="296">
        <v>103.67</v>
      </c>
      <c r="F164" s="296">
        <v>0.06</v>
      </c>
      <c r="G164" s="296">
        <v>0.08</v>
      </c>
      <c r="H164" s="296">
        <v>0</v>
      </c>
      <c r="I164" s="296">
        <v>0</v>
      </c>
      <c r="J164" s="296">
        <v>0</v>
      </c>
      <c r="K164" s="296">
        <v>0</v>
      </c>
      <c r="L164" s="297">
        <v>0.006</v>
      </c>
      <c r="M164" s="297">
        <v>0.008</v>
      </c>
      <c r="N164" s="297">
        <v>0</v>
      </c>
      <c r="O164" s="297">
        <v>0</v>
      </c>
    </row>
    <row r="165" spans="1:15" ht="15">
      <c r="A165" s="295">
        <f t="shared" si="2"/>
        <v>162</v>
      </c>
      <c r="B165" s="295">
        <v>1975</v>
      </c>
      <c r="C165" t="s">
        <v>911</v>
      </c>
      <c r="D165" s="296">
        <v>107.31</v>
      </c>
      <c r="E165" s="296">
        <v>103.67</v>
      </c>
      <c r="F165" s="296">
        <v>0.08</v>
      </c>
      <c r="G165" s="296">
        <v>0.1</v>
      </c>
      <c r="H165" s="296">
        <v>0</v>
      </c>
      <c r="I165" s="296">
        <v>0</v>
      </c>
      <c r="J165" s="296">
        <v>0</v>
      </c>
      <c r="K165" s="296">
        <v>0</v>
      </c>
      <c r="L165" s="297">
        <v>0.008</v>
      </c>
      <c r="M165" s="297">
        <v>0.01</v>
      </c>
      <c r="N165" s="297">
        <v>0</v>
      </c>
      <c r="O165" s="297">
        <v>0</v>
      </c>
    </row>
    <row r="166" spans="1:15" ht="15">
      <c r="A166" s="295">
        <f t="shared" si="2"/>
        <v>163</v>
      </c>
      <c r="B166" s="295">
        <v>1981</v>
      </c>
      <c r="C166" t="s">
        <v>1348</v>
      </c>
      <c r="D166" s="296">
        <v>107.31</v>
      </c>
      <c r="E166" s="296">
        <v>103.67</v>
      </c>
      <c r="F166" s="296">
        <v>0.08</v>
      </c>
      <c r="G166" s="296">
        <v>0.1</v>
      </c>
      <c r="H166" s="296">
        <v>0</v>
      </c>
      <c r="I166" s="296">
        <v>0</v>
      </c>
      <c r="J166" s="296">
        <v>0</v>
      </c>
      <c r="K166" s="296">
        <v>0</v>
      </c>
      <c r="L166" s="297">
        <v>0.008</v>
      </c>
      <c r="M166" s="297">
        <v>0.01</v>
      </c>
      <c r="N166" s="297">
        <v>0</v>
      </c>
      <c r="O166" s="297">
        <v>0</v>
      </c>
    </row>
    <row r="167" spans="1:15" ht="15">
      <c r="A167" s="295">
        <f t="shared" si="2"/>
        <v>164</v>
      </c>
      <c r="B167" s="295">
        <v>6464</v>
      </c>
      <c r="C167" t="s">
        <v>1360</v>
      </c>
      <c r="D167" s="296">
        <v>107.31</v>
      </c>
      <c r="E167" s="296">
        <v>103.67</v>
      </c>
      <c r="F167" s="296">
        <v>0.14</v>
      </c>
      <c r="G167" s="296">
        <v>0.16</v>
      </c>
      <c r="H167" s="296">
        <v>0</v>
      </c>
      <c r="I167" s="296">
        <v>0</v>
      </c>
      <c r="J167" s="296">
        <v>0.15</v>
      </c>
      <c r="K167" s="296">
        <v>0.15</v>
      </c>
      <c r="L167" s="297">
        <v>0.029</v>
      </c>
      <c r="M167" s="297">
        <v>0.031</v>
      </c>
      <c r="N167" s="297">
        <v>0.029</v>
      </c>
      <c r="O167" s="297">
        <v>0.031</v>
      </c>
    </row>
    <row r="168" spans="1:15" ht="15">
      <c r="A168" s="295">
        <f t="shared" si="2"/>
        <v>165</v>
      </c>
      <c r="B168" s="295">
        <v>1998</v>
      </c>
      <c r="C168" t="s">
        <v>1704</v>
      </c>
      <c r="D168" s="296">
        <v>107.31</v>
      </c>
      <c r="E168" s="296">
        <v>103.67</v>
      </c>
      <c r="F168" s="296">
        <v>0.05</v>
      </c>
      <c r="G168" s="296">
        <v>0.07</v>
      </c>
      <c r="H168" s="296">
        <v>0</v>
      </c>
      <c r="I168" s="296">
        <v>0</v>
      </c>
      <c r="J168" s="296">
        <v>0.03</v>
      </c>
      <c r="K168" s="296">
        <v>0.03</v>
      </c>
      <c r="L168" s="297">
        <v>0.008</v>
      </c>
      <c r="M168" s="297">
        <v>0.01</v>
      </c>
      <c r="N168" s="297">
        <v>0</v>
      </c>
      <c r="O168" s="297">
        <v>0</v>
      </c>
    </row>
    <row r="169" spans="1:15" ht="15">
      <c r="A169" s="295">
        <f t="shared" si="2"/>
        <v>166</v>
      </c>
      <c r="B169" s="295">
        <v>2003</v>
      </c>
      <c r="C169" t="s">
        <v>1715</v>
      </c>
      <c r="D169" s="296">
        <v>107.31</v>
      </c>
      <c r="E169" s="296">
        <v>103.67</v>
      </c>
      <c r="F169" s="296">
        <v>0.08</v>
      </c>
      <c r="G169" s="296">
        <v>0.1</v>
      </c>
      <c r="H169" s="296">
        <v>0</v>
      </c>
      <c r="I169" s="296">
        <v>0</v>
      </c>
      <c r="J169" s="296">
        <v>0</v>
      </c>
      <c r="K169" s="296">
        <v>0</v>
      </c>
      <c r="L169" s="297">
        <v>0.008</v>
      </c>
      <c r="M169" s="297">
        <v>0.01</v>
      </c>
      <c r="N169" s="297">
        <v>0</v>
      </c>
      <c r="O169" s="297">
        <v>0</v>
      </c>
    </row>
    <row r="170" spans="1:15" ht="15">
      <c r="A170" s="295">
        <f t="shared" si="2"/>
        <v>167</v>
      </c>
      <c r="B170" s="295">
        <v>2010</v>
      </c>
      <c r="C170" t="s">
        <v>1721</v>
      </c>
      <c r="D170" s="296">
        <v>107.31</v>
      </c>
      <c r="E170" s="296">
        <v>103.67</v>
      </c>
      <c r="F170" s="296">
        <v>0.1</v>
      </c>
      <c r="G170" s="296">
        <v>0.12</v>
      </c>
      <c r="H170" s="296">
        <v>0</v>
      </c>
      <c r="I170" s="296">
        <v>0</v>
      </c>
      <c r="J170" s="296">
        <v>0</v>
      </c>
      <c r="K170" s="296">
        <v>0</v>
      </c>
      <c r="L170" s="297">
        <v>0.01</v>
      </c>
      <c r="M170" s="297">
        <v>0.012</v>
      </c>
      <c r="N170" s="297">
        <v>0</v>
      </c>
      <c r="O170" s="297">
        <v>0</v>
      </c>
    </row>
    <row r="171" spans="1:15" ht="15">
      <c r="A171" s="295">
        <f t="shared" si="2"/>
        <v>168</v>
      </c>
      <c r="B171" s="295" t="s">
        <v>650</v>
      </c>
      <c r="C171" t="s">
        <v>1129</v>
      </c>
      <c r="D171" s="296">
        <v>107.32</v>
      </c>
      <c r="E171" s="296">
        <v>103.68</v>
      </c>
      <c r="F171" s="296">
        <v>0.03</v>
      </c>
      <c r="G171" s="296">
        <v>0.07</v>
      </c>
      <c r="H171" s="296">
        <v>0.05</v>
      </c>
      <c r="I171" s="296">
        <v>0.05</v>
      </c>
      <c r="J171" s="296"/>
      <c r="K171" s="296">
        <v>0</v>
      </c>
      <c r="L171" s="297">
        <v>0.003</v>
      </c>
      <c r="M171" s="297">
        <v>0.007</v>
      </c>
      <c r="N171" s="297">
        <v>0</v>
      </c>
      <c r="O171" s="297">
        <v>0</v>
      </c>
    </row>
    <row r="172" spans="1:15" ht="15">
      <c r="A172" s="295">
        <f t="shared" si="2"/>
        <v>169</v>
      </c>
      <c r="B172" s="295" t="s">
        <v>685</v>
      </c>
      <c r="C172" t="s">
        <v>97</v>
      </c>
      <c r="D172" s="296">
        <v>107.32</v>
      </c>
      <c r="E172" s="296">
        <v>103.68</v>
      </c>
      <c r="F172" s="296">
        <v>0.05</v>
      </c>
      <c r="G172" s="296">
        <v>0.07</v>
      </c>
      <c r="H172" s="296">
        <v>0.05</v>
      </c>
      <c r="I172" s="296">
        <v>0.05</v>
      </c>
      <c r="J172" s="296"/>
      <c r="K172" s="296">
        <v>0</v>
      </c>
      <c r="L172" s="297">
        <v>0.005</v>
      </c>
      <c r="M172" s="297">
        <v>0.007</v>
      </c>
      <c r="N172" s="297">
        <v>0</v>
      </c>
      <c r="O172" s="297">
        <v>0</v>
      </c>
    </row>
    <row r="173" spans="1:15" ht="15">
      <c r="A173" s="295">
        <f t="shared" si="2"/>
        <v>170</v>
      </c>
      <c r="B173" s="295">
        <v>6194</v>
      </c>
      <c r="C173" t="s">
        <v>230</v>
      </c>
      <c r="D173" s="296">
        <v>107.32</v>
      </c>
      <c r="E173" s="296">
        <v>103.68</v>
      </c>
      <c r="F173" s="296">
        <v>0.05</v>
      </c>
      <c r="G173" s="296">
        <v>0.07</v>
      </c>
      <c r="H173" s="296"/>
      <c r="I173" s="296">
        <v>0</v>
      </c>
      <c r="J173" s="296"/>
      <c r="K173" s="296">
        <v>0</v>
      </c>
      <c r="L173" s="297">
        <v>0.005</v>
      </c>
      <c r="M173" s="297">
        <v>0.007</v>
      </c>
      <c r="N173" s="297">
        <v>0.005</v>
      </c>
      <c r="O173" s="297">
        <v>0.007</v>
      </c>
    </row>
    <row r="174" spans="1:15" ht="15">
      <c r="A174" s="295">
        <f t="shared" si="2"/>
        <v>171</v>
      </c>
      <c r="B174" s="295" t="s">
        <v>983</v>
      </c>
      <c r="C174" t="s">
        <v>861</v>
      </c>
      <c r="D174" s="296">
        <v>107.32</v>
      </c>
      <c r="E174" s="296">
        <v>103.68</v>
      </c>
      <c r="F174" s="296">
        <v>0.05</v>
      </c>
      <c r="G174" s="296">
        <v>0.07</v>
      </c>
      <c r="H174" s="296">
        <v>0.05</v>
      </c>
      <c r="I174" s="296">
        <v>0.05</v>
      </c>
      <c r="J174" s="296">
        <v>0.01</v>
      </c>
      <c r="K174" s="296">
        <v>0.01</v>
      </c>
      <c r="L174" s="297">
        <v>0.006</v>
      </c>
      <c r="M174" s="297">
        <v>0.008</v>
      </c>
      <c r="N174" s="297">
        <v>0</v>
      </c>
      <c r="O174" s="297">
        <v>0</v>
      </c>
    </row>
    <row r="175" spans="1:15" ht="15">
      <c r="A175" s="295">
        <f t="shared" si="2"/>
        <v>172</v>
      </c>
      <c r="B175" s="295" t="s">
        <v>1025</v>
      </c>
      <c r="C175" t="s">
        <v>898</v>
      </c>
      <c r="D175" s="296">
        <v>107.32</v>
      </c>
      <c r="E175" s="296">
        <v>103.68</v>
      </c>
      <c r="F175" s="296">
        <v>0.08</v>
      </c>
      <c r="G175" s="296">
        <v>0.1</v>
      </c>
      <c r="H175" s="296"/>
      <c r="I175" s="296">
        <v>0</v>
      </c>
      <c r="J175" s="296">
        <v>0.03</v>
      </c>
      <c r="K175" s="296">
        <v>0.03</v>
      </c>
      <c r="L175" s="297">
        <v>0.011</v>
      </c>
      <c r="M175" s="297">
        <v>0.013</v>
      </c>
      <c r="N175" s="297">
        <v>0.011</v>
      </c>
      <c r="O175" s="297">
        <v>0.013</v>
      </c>
    </row>
    <row r="176" spans="1:15" ht="15">
      <c r="A176" s="295">
        <f t="shared" si="2"/>
        <v>173</v>
      </c>
      <c r="B176" s="295" t="s">
        <v>735</v>
      </c>
      <c r="C176" t="s">
        <v>146</v>
      </c>
      <c r="D176" s="296">
        <v>107.34</v>
      </c>
      <c r="E176" s="296">
        <v>103.7</v>
      </c>
      <c r="F176" s="296">
        <v>0.05</v>
      </c>
      <c r="G176" s="296">
        <v>0.07</v>
      </c>
      <c r="H176" s="296"/>
      <c r="I176" s="296">
        <v>0</v>
      </c>
      <c r="J176" s="296"/>
      <c r="K176" s="296">
        <v>0</v>
      </c>
      <c r="L176" s="297">
        <v>0.005</v>
      </c>
      <c r="M176" s="297">
        <v>0.007</v>
      </c>
      <c r="N176" s="297">
        <v>0.005</v>
      </c>
      <c r="O176" s="297">
        <v>0.007</v>
      </c>
    </row>
    <row r="177" spans="1:15" ht="15">
      <c r="A177" s="295">
        <f t="shared" si="2"/>
        <v>174</v>
      </c>
      <c r="B177" s="295">
        <v>1988</v>
      </c>
      <c r="C177" t="s">
        <v>1352</v>
      </c>
      <c r="D177" s="296">
        <v>107.34</v>
      </c>
      <c r="E177" s="296">
        <v>103.7</v>
      </c>
      <c r="F177" s="296">
        <v>0.05</v>
      </c>
      <c r="G177" s="296">
        <v>0.07</v>
      </c>
      <c r="H177" s="296">
        <v>0</v>
      </c>
      <c r="I177" s="296">
        <v>0</v>
      </c>
      <c r="J177" s="296">
        <v>0.02</v>
      </c>
      <c r="K177" s="296">
        <v>0.02</v>
      </c>
      <c r="L177" s="297">
        <v>0.007</v>
      </c>
      <c r="M177" s="297">
        <v>0.009</v>
      </c>
      <c r="N177" s="297">
        <v>0</v>
      </c>
      <c r="O177" s="297">
        <v>0</v>
      </c>
    </row>
    <row r="178" spans="1:15" ht="15">
      <c r="A178" s="295">
        <f t="shared" si="2"/>
        <v>175</v>
      </c>
      <c r="B178" s="295" t="s">
        <v>617</v>
      </c>
      <c r="C178" t="s">
        <v>36</v>
      </c>
      <c r="D178" s="296">
        <v>107.35</v>
      </c>
      <c r="E178" s="296">
        <v>103.71</v>
      </c>
      <c r="F178" s="296">
        <v>0.05</v>
      </c>
      <c r="G178" s="296">
        <v>0.07</v>
      </c>
      <c r="H178" s="296">
        <v>0.05</v>
      </c>
      <c r="I178" s="296">
        <v>0.05</v>
      </c>
      <c r="J178" s="296"/>
      <c r="K178" s="296">
        <v>0</v>
      </c>
      <c r="L178" s="297">
        <v>0.005</v>
      </c>
      <c r="M178" s="297">
        <v>0.007</v>
      </c>
      <c r="N178" s="297">
        <v>0</v>
      </c>
      <c r="O178" s="297">
        <v>0</v>
      </c>
    </row>
    <row r="179" spans="1:15" ht="15">
      <c r="A179" s="295">
        <f t="shared" si="2"/>
        <v>176</v>
      </c>
      <c r="B179" s="295" t="s">
        <v>646</v>
      </c>
      <c r="C179" t="s">
        <v>64</v>
      </c>
      <c r="D179" s="296">
        <v>107.35</v>
      </c>
      <c r="E179" s="296">
        <v>103.71</v>
      </c>
      <c r="F179" s="296">
        <v>0.05</v>
      </c>
      <c r="G179" s="296">
        <v>0.07</v>
      </c>
      <c r="H179" s="296"/>
      <c r="I179" s="296">
        <v>0</v>
      </c>
      <c r="J179" s="296"/>
      <c r="K179" s="296">
        <v>0</v>
      </c>
      <c r="L179" s="297">
        <v>0.005</v>
      </c>
      <c r="M179" s="297">
        <v>0.007</v>
      </c>
      <c r="N179" s="297">
        <v>0</v>
      </c>
      <c r="O179" s="297">
        <v>0</v>
      </c>
    </row>
    <row r="180" spans="1:15" ht="15">
      <c r="A180" s="295">
        <f t="shared" si="2"/>
        <v>177</v>
      </c>
      <c r="B180" s="295">
        <v>1908</v>
      </c>
      <c r="C180" t="s">
        <v>119</v>
      </c>
      <c r="D180" s="296">
        <v>107.35</v>
      </c>
      <c r="E180" s="296">
        <v>103.71</v>
      </c>
      <c r="F180" s="296">
        <v>0.075</v>
      </c>
      <c r="G180" s="296">
        <v>0.08</v>
      </c>
      <c r="H180" s="296">
        <v>0.05</v>
      </c>
      <c r="I180" s="296">
        <v>0.05</v>
      </c>
      <c r="J180" s="296">
        <v>0.04</v>
      </c>
      <c r="K180" s="296">
        <v>0.04</v>
      </c>
      <c r="L180" s="297">
        <v>0.012</v>
      </c>
      <c r="M180" s="297">
        <v>0.012</v>
      </c>
      <c r="N180" s="297"/>
      <c r="O180" s="297">
        <v>0</v>
      </c>
    </row>
    <row r="181" spans="1:15" ht="15">
      <c r="A181" s="295">
        <f t="shared" si="2"/>
        <v>178</v>
      </c>
      <c r="B181" s="295" t="s">
        <v>782</v>
      </c>
      <c r="C181" t="s">
        <v>189</v>
      </c>
      <c r="D181" s="296">
        <v>107.35</v>
      </c>
      <c r="E181" s="296">
        <v>103.71</v>
      </c>
      <c r="F181" s="296">
        <v>0.08</v>
      </c>
      <c r="G181" s="296">
        <v>0.1</v>
      </c>
      <c r="H181" s="296"/>
      <c r="I181" s="296">
        <v>0</v>
      </c>
      <c r="J181" s="296"/>
      <c r="K181" s="296">
        <v>0</v>
      </c>
      <c r="L181" s="297">
        <v>0.008</v>
      </c>
      <c r="M181" s="297">
        <v>0.01</v>
      </c>
      <c r="N181" s="297">
        <v>0.008</v>
      </c>
      <c r="O181" s="297">
        <v>0.01</v>
      </c>
    </row>
    <row r="182" spans="1:15" ht="15">
      <c r="A182" s="295">
        <f t="shared" si="2"/>
        <v>179</v>
      </c>
      <c r="B182" s="295" t="s">
        <v>796</v>
      </c>
      <c r="C182" t="s">
        <v>203</v>
      </c>
      <c r="D182" s="296">
        <v>107.35</v>
      </c>
      <c r="E182" s="296">
        <v>103.71</v>
      </c>
      <c r="F182" s="296">
        <v>0.08</v>
      </c>
      <c r="G182" s="296">
        <v>0.1</v>
      </c>
      <c r="H182" s="296"/>
      <c r="I182" s="296">
        <v>0</v>
      </c>
      <c r="J182" s="296"/>
      <c r="K182" s="296">
        <v>0</v>
      </c>
      <c r="L182" s="297">
        <v>0.008</v>
      </c>
      <c r="M182" s="297">
        <v>0.01</v>
      </c>
      <c r="N182" s="297">
        <v>0.008</v>
      </c>
      <c r="O182" s="297">
        <v>0.01</v>
      </c>
    </row>
    <row r="183" spans="1:15" ht="15">
      <c r="A183" s="295">
        <f t="shared" si="2"/>
        <v>180</v>
      </c>
      <c r="B183" s="295" t="s">
        <v>801</v>
      </c>
      <c r="C183" t="s">
        <v>207</v>
      </c>
      <c r="D183" s="296">
        <v>107.35</v>
      </c>
      <c r="E183" s="296">
        <v>103.71</v>
      </c>
      <c r="F183" s="296">
        <v>0.05</v>
      </c>
      <c r="G183" s="296">
        <v>0.07</v>
      </c>
      <c r="H183" s="296">
        <v>0.05</v>
      </c>
      <c r="I183" s="296">
        <v>0.05</v>
      </c>
      <c r="J183" s="296"/>
      <c r="K183" s="296">
        <v>0</v>
      </c>
      <c r="L183" s="297">
        <v>0.005</v>
      </c>
      <c r="M183" s="297">
        <v>0.007</v>
      </c>
      <c r="N183" s="297">
        <v>0</v>
      </c>
      <c r="O183" s="297">
        <v>0</v>
      </c>
    </row>
    <row r="184" spans="1:15" ht="15">
      <c r="A184" s="295">
        <f t="shared" si="2"/>
        <v>181</v>
      </c>
      <c r="B184" s="295" t="s">
        <v>802</v>
      </c>
      <c r="C184" t="s">
        <v>208</v>
      </c>
      <c r="D184" s="296">
        <v>107.35</v>
      </c>
      <c r="E184" s="296">
        <v>103.71</v>
      </c>
      <c r="F184" s="296">
        <v>0.05</v>
      </c>
      <c r="G184" s="296">
        <v>0.07</v>
      </c>
      <c r="H184" s="296">
        <v>0.05</v>
      </c>
      <c r="I184" s="296">
        <v>0.05</v>
      </c>
      <c r="J184" s="296"/>
      <c r="K184" s="296">
        <v>0</v>
      </c>
      <c r="L184" s="297">
        <v>0.005</v>
      </c>
      <c r="M184" s="297">
        <v>0.007</v>
      </c>
      <c r="N184" s="297">
        <v>0</v>
      </c>
      <c r="O184" s="297">
        <v>0</v>
      </c>
    </row>
    <row r="185" spans="1:15" ht="15">
      <c r="A185" s="295">
        <f t="shared" si="2"/>
        <v>182</v>
      </c>
      <c r="B185" s="295" t="s">
        <v>805</v>
      </c>
      <c r="C185" t="s">
        <v>211</v>
      </c>
      <c r="D185" s="296">
        <v>107.35</v>
      </c>
      <c r="E185" s="296">
        <v>103.71</v>
      </c>
      <c r="F185" s="296">
        <v>0.05</v>
      </c>
      <c r="G185" s="296">
        <v>0.07</v>
      </c>
      <c r="H185" s="296"/>
      <c r="I185" s="296">
        <v>0</v>
      </c>
      <c r="J185" s="296"/>
      <c r="K185" s="296">
        <v>0</v>
      </c>
      <c r="L185" s="297">
        <v>0.005</v>
      </c>
      <c r="M185" s="297">
        <v>0.007</v>
      </c>
      <c r="N185" s="297">
        <v>0</v>
      </c>
      <c r="O185" s="297">
        <v>0</v>
      </c>
    </row>
    <row r="186" spans="1:15" ht="15">
      <c r="A186" s="295">
        <f t="shared" si="2"/>
        <v>183</v>
      </c>
      <c r="B186" s="295" t="s">
        <v>985</v>
      </c>
      <c r="C186" t="s">
        <v>863</v>
      </c>
      <c r="D186" s="296">
        <v>107.35</v>
      </c>
      <c r="E186" s="296">
        <v>103.71</v>
      </c>
      <c r="F186" s="296">
        <v>0.05</v>
      </c>
      <c r="G186" s="296">
        <v>0.07</v>
      </c>
      <c r="H186" s="296">
        <v>0.05</v>
      </c>
      <c r="I186" s="296">
        <v>0.05</v>
      </c>
      <c r="J186" s="296">
        <v>0.03</v>
      </c>
      <c r="K186" s="296">
        <v>0.03</v>
      </c>
      <c r="L186" s="297">
        <v>0.008</v>
      </c>
      <c r="M186" s="297">
        <v>0.01</v>
      </c>
      <c r="N186" s="297">
        <v>0</v>
      </c>
      <c r="O186" s="297">
        <v>0</v>
      </c>
    </row>
    <row r="187" spans="1:15" ht="15">
      <c r="A187" s="295">
        <f t="shared" si="2"/>
        <v>184</v>
      </c>
      <c r="B187" s="295" t="s">
        <v>1004</v>
      </c>
      <c r="C187" t="s">
        <v>880</v>
      </c>
      <c r="D187" s="296">
        <v>107.35</v>
      </c>
      <c r="E187" s="296">
        <v>103.71</v>
      </c>
      <c r="F187" s="296">
        <v>0.12</v>
      </c>
      <c r="G187" s="296">
        <v>0.14</v>
      </c>
      <c r="H187" s="296"/>
      <c r="I187" s="296">
        <v>0</v>
      </c>
      <c r="J187" s="296">
        <v>0.04</v>
      </c>
      <c r="K187" s="296">
        <v>0.04</v>
      </c>
      <c r="L187" s="297">
        <v>0.016</v>
      </c>
      <c r="M187" s="297">
        <v>0.018</v>
      </c>
      <c r="N187" s="297">
        <v>0</v>
      </c>
      <c r="O187" s="297">
        <v>0</v>
      </c>
    </row>
    <row r="188" spans="1:15" ht="15">
      <c r="A188" s="295">
        <f t="shared" si="2"/>
        <v>185</v>
      </c>
      <c r="B188" s="295" t="s">
        <v>654</v>
      </c>
      <c r="C188" t="s">
        <v>70</v>
      </c>
      <c r="D188" s="296">
        <v>107.36</v>
      </c>
      <c r="E188" s="296">
        <v>103.72</v>
      </c>
      <c r="F188" s="296">
        <v>0.03</v>
      </c>
      <c r="G188" s="296">
        <v>0.05</v>
      </c>
      <c r="H188" s="296">
        <v>0.05</v>
      </c>
      <c r="I188" s="296">
        <v>0.05</v>
      </c>
      <c r="J188" s="296"/>
      <c r="K188" s="296">
        <v>0</v>
      </c>
      <c r="L188" s="297">
        <v>0.003</v>
      </c>
      <c r="M188" s="297">
        <v>0.005</v>
      </c>
      <c r="N188" s="297">
        <v>0</v>
      </c>
      <c r="O188" s="297">
        <v>0</v>
      </c>
    </row>
    <row r="189" spans="1:15" ht="15">
      <c r="A189" s="295">
        <f t="shared" si="2"/>
        <v>186</v>
      </c>
      <c r="B189" s="295" t="s">
        <v>765</v>
      </c>
      <c r="C189" t="s">
        <v>174</v>
      </c>
      <c r="D189" s="296">
        <v>107.36</v>
      </c>
      <c r="E189" s="296">
        <v>103.72</v>
      </c>
      <c r="F189" s="296">
        <v>0.05</v>
      </c>
      <c r="G189" s="296">
        <v>0.07</v>
      </c>
      <c r="H189" s="296">
        <v>0.05</v>
      </c>
      <c r="I189" s="296">
        <v>0.05</v>
      </c>
      <c r="J189" s="296"/>
      <c r="K189" s="296">
        <v>0</v>
      </c>
      <c r="L189" s="297">
        <v>0.005</v>
      </c>
      <c r="M189" s="297">
        <v>0.007</v>
      </c>
      <c r="N189" s="297">
        <v>0</v>
      </c>
      <c r="O189" s="297">
        <v>0</v>
      </c>
    </row>
    <row r="190" spans="1:15" ht="15">
      <c r="A190" s="295">
        <f t="shared" si="2"/>
        <v>187</v>
      </c>
      <c r="B190" s="295">
        <v>1635</v>
      </c>
      <c r="C190" t="s">
        <v>227</v>
      </c>
      <c r="D190" s="296">
        <v>107.36</v>
      </c>
      <c r="E190" s="296">
        <v>103.72</v>
      </c>
      <c r="F190" s="296">
        <v>0.05</v>
      </c>
      <c r="G190" s="296">
        <v>0.07</v>
      </c>
      <c r="H190" s="296">
        <v>0.05</v>
      </c>
      <c r="I190" s="296">
        <v>0.05</v>
      </c>
      <c r="J190" s="296"/>
      <c r="K190" s="296">
        <v>0</v>
      </c>
      <c r="L190" s="297">
        <v>0.005</v>
      </c>
      <c r="M190" s="297">
        <v>0.007</v>
      </c>
      <c r="N190" s="297">
        <v>0</v>
      </c>
      <c r="O190" s="297">
        <v>0</v>
      </c>
    </row>
    <row r="191" spans="1:15" ht="15">
      <c r="A191" s="295">
        <f t="shared" si="2"/>
        <v>188</v>
      </c>
      <c r="B191" s="295">
        <v>1675</v>
      </c>
      <c r="C191" t="s">
        <v>231</v>
      </c>
      <c r="D191" s="296">
        <v>107.36</v>
      </c>
      <c r="E191" s="296">
        <v>103.72</v>
      </c>
      <c r="F191" s="296">
        <v>0.05</v>
      </c>
      <c r="G191" s="296">
        <v>0.07</v>
      </c>
      <c r="H191" s="296"/>
      <c r="I191" s="296">
        <v>0</v>
      </c>
      <c r="J191" s="296"/>
      <c r="K191" s="296">
        <v>0</v>
      </c>
      <c r="L191" s="297">
        <v>0.005</v>
      </c>
      <c r="M191" s="297">
        <v>0.007</v>
      </c>
      <c r="N191" s="297">
        <v>0</v>
      </c>
      <c r="O191" s="297">
        <v>0</v>
      </c>
    </row>
    <row r="192" spans="1:15" ht="15">
      <c r="A192" s="295">
        <f t="shared" si="2"/>
        <v>189</v>
      </c>
      <c r="B192" s="295" t="s">
        <v>599</v>
      </c>
      <c r="C192" t="s">
        <v>19</v>
      </c>
      <c r="D192" s="296">
        <v>107.37</v>
      </c>
      <c r="E192" s="296">
        <v>103.73</v>
      </c>
      <c r="F192" s="296">
        <v>0.03</v>
      </c>
      <c r="G192" s="296">
        <v>0.05</v>
      </c>
      <c r="H192" s="296">
        <v>0.05</v>
      </c>
      <c r="I192" s="296">
        <v>0.05</v>
      </c>
      <c r="J192" s="296"/>
      <c r="K192" s="296">
        <v>0</v>
      </c>
      <c r="L192" s="297">
        <v>0.003</v>
      </c>
      <c r="M192" s="297">
        <v>0.005</v>
      </c>
      <c r="N192" s="297">
        <v>0</v>
      </c>
      <c r="O192" s="297">
        <v>0</v>
      </c>
    </row>
    <row r="193" spans="1:15" ht="15">
      <c r="A193" s="295">
        <f t="shared" si="2"/>
        <v>190</v>
      </c>
      <c r="B193" s="295" t="s">
        <v>793</v>
      </c>
      <c r="C193" t="s">
        <v>200</v>
      </c>
      <c r="D193">
        <v>107.37</v>
      </c>
      <c r="E193">
        <v>103.73</v>
      </c>
      <c r="F193">
        <v>0.03</v>
      </c>
      <c r="G193">
        <v>0.05</v>
      </c>
      <c r="H193" s="296"/>
      <c r="I193" s="296">
        <v>0</v>
      </c>
      <c r="J193" s="296"/>
      <c r="K193" s="296">
        <v>0</v>
      </c>
      <c r="L193" s="297">
        <v>0.003</v>
      </c>
      <c r="M193" s="297">
        <v>0.005</v>
      </c>
      <c r="N193" s="297">
        <v>0</v>
      </c>
      <c r="O193" s="297">
        <v>0</v>
      </c>
    </row>
    <row r="194" spans="1:15" ht="15">
      <c r="A194" s="295">
        <f t="shared" si="2"/>
        <v>191</v>
      </c>
      <c r="B194" s="295" t="s">
        <v>803</v>
      </c>
      <c r="C194" t="s">
        <v>209</v>
      </c>
      <c r="D194" s="296">
        <v>107.37</v>
      </c>
      <c r="E194" s="296">
        <v>103.73</v>
      </c>
      <c r="F194" s="296">
        <v>0.08</v>
      </c>
      <c r="G194" s="296">
        <v>0.1</v>
      </c>
      <c r="H194" s="296">
        <v>0.05</v>
      </c>
      <c r="I194" s="296">
        <v>0.05</v>
      </c>
      <c r="J194" s="296"/>
      <c r="K194" s="296">
        <v>0</v>
      </c>
      <c r="L194" s="297">
        <v>0.008</v>
      </c>
      <c r="M194" s="297">
        <v>0.01</v>
      </c>
      <c r="N194" s="297">
        <v>0</v>
      </c>
      <c r="O194" s="297">
        <v>0</v>
      </c>
    </row>
    <row r="195" spans="1:15" ht="15">
      <c r="A195" s="295">
        <f t="shared" si="2"/>
        <v>192</v>
      </c>
      <c r="B195" s="295" t="s">
        <v>962</v>
      </c>
      <c r="C195" t="s">
        <v>842</v>
      </c>
      <c r="D195" s="296">
        <v>107.37</v>
      </c>
      <c r="E195" s="296">
        <v>103.73</v>
      </c>
      <c r="F195" s="296">
        <v>0.06</v>
      </c>
      <c r="G195" s="296">
        <v>0.08</v>
      </c>
      <c r="H195" s="296">
        <v>0</v>
      </c>
      <c r="I195" s="296">
        <v>0</v>
      </c>
      <c r="J195" s="296">
        <v>0.04</v>
      </c>
      <c r="K195" s="296">
        <v>0.04</v>
      </c>
      <c r="L195" s="297">
        <v>0.01</v>
      </c>
      <c r="M195" s="297">
        <v>0.012</v>
      </c>
      <c r="N195" s="297">
        <v>0</v>
      </c>
      <c r="O195" s="297">
        <v>0</v>
      </c>
    </row>
    <row r="196" spans="1:15" ht="15">
      <c r="A196" s="295">
        <f t="shared" si="2"/>
        <v>193</v>
      </c>
      <c r="B196" s="295" t="s">
        <v>964</v>
      </c>
      <c r="C196" t="s">
        <v>843</v>
      </c>
      <c r="D196" s="296">
        <v>107.37</v>
      </c>
      <c r="E196" s="296">
        <v>103.73</v>
      </c>
      <c r="F196" s="296">
        <v>0.05</v>
      </c>
      <c r="G196" s="296">
        <v>0.07</v>
      </c>
      <c r="H196" s="296">
        <v>0.05</v>
      </c>
      <c r="I196" s="296">
        <v>0.05</v>
      </c>
      <c r="J196" s="296"/>
      <c r="K196" s="296">
        <v>0</v>
      </c>
      <c r="L196" s="297">
        <v>0.005</v>
      </c>
      <c r="M196" s="297">
        <v>0.007</v>
      </c>
      <c r="N196" s="297">
        <v>0</v>
      </c>
      <c r="O196" s="297">
        <v>0</v>
      </c>
    </row>
    <row r="197" spans="1:15" ht="15">
      <c r="A197" s="295">
        <f t="shared" si="2"/>
        <v>194</v>
      </c>
      <c r="B197" s="295" t="s">
        <v>1003</v>
      </c>
      <c r="C197" t="s">
        <v>1133</v>
      </c>
      <c r="D197" s="296">
        <v>107.37</v>
      </c>
      <c r="E197" s="296">
        <v>103.73</v>
      </c>
      <c r="F197" s="296">
        <v>0.06</v>
      </c>
      <c r="G197" s="296">
        <v>0.08</v>
      </c>
      <c r="H197" s="296">
        <v>0.05</v>
      </c>
      <c r="I197" s="296">
        <v>0.05</v>
      </c>
      <c r="J197" s="296">
        <v>0.03</v>
      </c>
      <c r="K197" s="296">
        <v>0.03</v>
      </c>
      <c r="L197" s="297">
        <v>0.009</v>
      </c>
      <c r="M197" s="297">
        <v>0.011</v>
      </c>
      <c r="N197" s="297">
        <v>0</v>
      </c>
      <c r="O197" s="297">
        <v>0</v>
      </c>
    </row>
    <row r="198" spans="1:15" ht="15">
      <c r="A198" s="295">
        <f t="shared" si="2"/>
        <v>195</v>
      </c>
      <c r="B198" s="295" t="s">
        <v>661</v>
      </c>
      <c r="C198" t="s">
        <v>77</v>
      </c>
      <c r="D198" s="296">
        <v>107.38</v>
      </c>
      <c r="E198" s="296">
        <v>103.74</v>
      </c>
      <c r="F198" s="296">
        <v>0.05</v>
      </c>
      <c r="G198" s="296">
        <v>0.07</v>
      </c>
      <c r="H198" s="296">
        <v>0.05</v>
      </c>
      <c r="I198" s="296">
        <v>0.05</v>
      </c>
      <c r="J198" s="296"/>
      <c r="K198" s="296">
        <v>0</v>
      </c>
      <c r="L198" s="297">
        <v>0.005</v>
      </c>
      <c r="M198" s="297">
        <v>0.007</v>
      </c>
      <c r="N198" s="297">
        <v>0</v>
      </c>
      <c r="O198" s="297">
        <v>0</v>
      </c>
    </row>
    <row r="199" spans="1:15" ht="15">
      <c r="A199" s="295">
        <f aca="true" t="shared" si="3" ref="A199:A262">A198+1</f>
        <v>196</v>
      </c>
      <c r="B199" s="295" t="s">
        <v>697</v>
      </c>
      <c r="C199" t="s">
        <v>108</v>
      </c>
      <c r="D199" s="296">
        <v>107.38</v>
      </c>
      <c r="E199" s="296">
        <v>103.74</v>
      </c>
      <c r="F199" s="296">
        <v>0.05</v>
      </c>
      <c r="G199" s="296">
        <v>0.07</v>
      </c>
      <c r="H199" s="296">
        <v>0.05</v>
      </c>
      <c r="I199" s="296">
        <v>0.05</v>
      </c>
      <c r="J199" s="296">
        <v>0.01</v>
      </c>
      <c r="K199" s="296">
        <v>0.01</v>
      </c>
      <c r="L199" s="297">
        <v>0.006</v>
      </c>
      <c r="M199" s="297">
        <v>0.008</v>
      </c>
      <c r="N199" s="297">
        <v>0</v>
      </c>
      <c r="O199" s="297">
        <v>0</v>
      </c>
    </row>
    <row r="200" spans="1:15" ht="15">
      <c r="A200" s="295">
        <f t="shared" si="3"/>
        <v>197</v>
      </c>
      <c r="B200" s="295" t="s">
        <v>739</v>
      </c>
      <c r="C200" t="s">
        <v>150</v>
      </c>
      <c r="D200" s="296">
        <v>107.38</v>
      </c>
      <c r="E200" s="296">
        <v>103.74</v>
      </c>
      <c r="F200" s="296">
        <v>0.08</v>
      </c>
      <c r="G200" s="296">
        <v>0.1</v>
      </c>
      <c r="H200" s="296">
        <v>-0.15000000000000002</v>
      </c>
      <c r="I200" s="296">
        <v>-0.15000000000000002</v>
      </c>
      <c r="J200" s="296"/>
      <c r="K200" s="296">
        <v>0</v>
      </c>
      <c r="L200" s="297">
        <v>0.008</v>
      </c>
      <c r="M200" s="297">
        <v>0.01</v>
      </c>
      <c r="N200" s="297">
        <v>0.008</v>
      </c>
      <c r="O200" s="297">
        <v>0.01</v>
      </c>
    </row>
    <row r="201" spans="1:15" ht="15">
      <c r="A201" s="295">
        <f t="shared" si="3"/>
        <v>198</v>
      </c>
      <c r="B201" s="295" t="s">
        <v>961</v>
      </c>
      <c r="C201" t="s">
        <v>1116</v>
      </c>
      <c r="D201" s="296">
        <v>107.38</v>
      </c>
      <c r="E201" s="296">
        <v>103.74</v>
      </c>
      <c r="F201" s="296">
        <v>0.05</v>
      </c>
      <c r="G201" s="296">
        <v>0.07</v>
      </c>
      <c r="H201" s="296">
        <v>0.05</v>
      </c>
      <c r="I201" s="296">
        <v>0.05</v>
      </c>
      <c r="J201" s="296"/>
      <c r="K201" s="296">
        <v>0</v>
      </c>
      <c r="L201" s="297">
        <v>0.005</v>
      </c>
      <c r="M201" s="297">
        <v>0.007</v>
      </c>
      <c r="N201" s="297">
        <v>0</v>
      </c>
      <c r="O201" s="297">
        <v>0</v>
      </c>
    </row>
    <row r="202" spans="1:15" ht="15">
      <c r="A202" s="295">
        <f t="shared" si="3"/>
        <v>199</v>
      </c>
      <c r="B202" s="295" t="s">
        <v>967</v>
      </c>
      <c r="C202" t="s">
        <v>846</v>
      </c>
      <c r="D202" s="296">
        <v>107.38</v>
      </c>
      <c r="E202" s="296">
        <v>103.74</v>
      </c>
      <c r="F202" s="296">
        <v>0.05</v>
      </c>
      <c r="G202" s="296">
        <v>0.07</v>
      </c>
      <c r="H202" s="296">
        <v>0.05</v>
      </c>
      <c r="I202" s="296">
        <v>0.05</v>
      </c>
      <c r="J202" s="296"/>
      <c r="K202" s="296">
        <v>0</v>
      </c>
      <c r="L202" s="297">
        <v>0.005</v>
      </c>
      <c r="M202" s="297">
        <v>0.007</v>
      </c>
      <c r="N202" s="297">
        <v>0</v>
      </c>
      <c r="O202" s="297">
        <v>0</v>
      </c>
    </row>
    <row r="203" spans="1:15" ht="15">
      <c r="A203" s="295">
        <f t="shared" si="3"/>
        <v>200</v>
      </c>
      <c r="B203" s="295" t="s">
        <v>972</v>
      </c>
      <c r="C203" t="s">
        <v>851</v>
      </c>
      <c r="D203" s="296">
        <v>107.38</v>
      </c>
      <c r="E203" s="296">
        <v>103.74</v>
      </c>
      <c r="F203" s="296">
        <v>0.05</v>
      </c>
      <c r="G203" s="296">
        <v>0.07</v>
      </c>
      <c r="H203" s="296"/>
      <c r="I203" s="296">
        <v>0</v>
      </c>
      <c r="J203" s="296">
        <v>0</v>
      </c>
      <c r="K203" s="296">
        <v>0</v>
      </c>
      <c r="L203" s="297">
        <v>0.005</v>
      </c>
      <c r="M203" s="297">
        <v>0.007</v>
      </c>
      <c r="N203" s="297">
        <v>0</v>
      </c>
      <c r="O203" s="297">
        <v>0</v>
      </c>
    </row>
    <row r="204" spans="1:15" ht="15">
      <c r="A204" s="295">
        <f t="shared" si="3"/>
        <v>201</v>
      </c>
      <c r="B204" s="295" t="s">
        <v>979</v>
      </c>
      <c r="C204" t="s">
        <v>857</v>
      </c>
      <c r="D204" s="296">
        <v>107.38</v>
      </c>
      <c r="E204" s="296">
        <v>103.74</v>
      </c>
      <c r="F204" s="296">
        <v>0.05</v>
      </c>
      <c r="G204" s="296">
        <v>0.07</v>
      </c>
      <c r="H204" s="296">
        <v>0.05</v>
      </c>
      <c r="I204" s="296">
        <v>0.05</v>
      </c>
      <c r="J204" s="296">
        <v>0</v>
      </c>
      <c r="K204" s="296">
        <v>0</v>
      </c>
      <c r="L204" s="297">
        <v>0.005</v>
      </c>
      <c r="M204" s="297">
        <v>0.007</v>
      </c>
      <c r="N204" s="297">
        <v>0</v>
      </c>
      <c r="O204" s="297">
        <v>0</v>
      </c>
    </row>
    <row r="205" spans="1:15" ht="15">
      <c r="A205" s="295">
        <f t="shared" si="3"/>
        <v>202</v>
      </c>
      <c r="B205" s="295" t="s">
        <v>719</v>
      </c>
      <c r="C205" t="s">
        <v>130</v>
      </c>
      <c r="D205" s="296">
        <v>107.39999999999999</v>
      </c>
      <c r="E205" s="296">
        <v>103.69999999999999</v>
      </c>
      <c r="F205" s="296"/>
      <c r="G205" s="296">
        <v>0</v>
      </c>
      <c r="H205" s="296"/>
      <c r="I205" s="296">
        <v>0</v>
      </c>
      <c r="J205" s="296"/>
      <c r="K205" s="296">
        <v>0</v>
      </c>
      <c r="L205" s="297">
        <v>0</v>
      </c>
      <c r="M205" s="297">
        <v>0</v>
      </c>
      <c r="N205" s="297">
        <v>0</v>
      </c>
      <c r="O205" s="297">
        <v>0</v>
      </c>
    </row>
    <row r="206" spans="1:15" ht="15">
      <c r="A206" s="295">
        <f t="shared" si="3"/>
        <v>203</v>
      </c>
      <c r="B206" s="295" t="s">
        <v>954</v>
      </c>
      <c r="C206" t="s">
        <v>837</v>
      </c>
      <c r="D206" s="296">
        <v>107.39999999999999</v>
      </c>
      <c r="E206" s="296">
        <v>103.69999999999999</v>
      </c>
      <c r="F206" s="296"/>
      <c r="G206" s="296"/>
      <c r="H206" s="296"/>
      <c r="I206" s="296">
        <v>0</v>
      </c>
      <c r="J206" s="296"/>
      <c r="K206" s="296">
        <v>0</v>
      </c>
      <c r="L206" s="297">
        <v>0</v>
      </c>
      <c r="M206" s="297">
        <v>0</v>
      </c>
      <c r="N206" s="297">
        <v>0</v>
      </c>
      <c r="O206" s="297">
        <v>0</v>
      </c>
    </row>
    <row r="207" spans="1:15" ht="15">
      <c r="A207" s="295">
        <f t="shared" si="3"/>
        <v>204</v>
      </c>
      <c r="B207" s="295" t="s">
        <v>660</v>
      </c>
      <c r="C207" t="s">
        <v>76</v>
      </c>
      <c r="D207" s="296">
        <v>107.4</v>
      </c>
      <c r="E207" s="296">
        <v>103.76</v>
      </c>
      <c r="F207" s="296">
        <v>0.05</v>
      </c>
      <c r="G207" s="296">
        <v>0.07</v>
      </c>
      <c r="H207" s="296">
        <v>0.05</v>
      </c>
      <c r="I207" s="296">
        <v>0.05</v>
      </c>
      <c r="J207" s="296"/>
      <c r="K207" s="296">
        <v>0</v>
      </c>
      <c r="L207" s="297">
        <v>0.005</v>
      </c>
      <c r="M207" s="297">
        <v>0.007</v>
      </c>
      <c r="N207" s="297">
        <v>0</v>
      </c>
      <c r="O207" s="297">
        <v>0</v>
      </c>
    </row>
    <row r="208" spans="1:15" ht="15">
      <c r="A208" s="295">
        <f t="shared" si="3"/>
        <v>205</v>
      </c>
      <c r="B208" s="295" t="s">
        <v>666</v>
      </c>
      <c r="C208" t="s">
        <v>82</v>
      </c>
      <c r="D208" s="296">
        <v>107.4</v>
      </c>
      <c r="E208" s="296">
        <v>103.76</v>
      </c>
      <c r="F208" s="296">
        <v>0.03</v>
      </c>
      <c r="G208" s="296">
        <v>0.05</v>
      </c>
      <c r="H208" s="296">
        <v>0.05</v>
      </c>
      <c r="I208" s="296">
        <v>0.05</v>
      </c>
      <c r="J208" s="296"/>
      <c r="K208" s="296">
        <v>0</v>
      </c>
      <c r="L208" s="297">
        <v>0.003</v>
      </c>
      <c r="M208" s="297">
        <v>0.005</v>
      </c>
      <c r="N208" s="297">
        <v>0</v>
      </c>
      <c r="O208" s="297">
        <v>0</v>
      </c>
    </row>
    <row r="209" spans="1:15" ht="15">
      <c r="A209" s="295">
        <f t="shared" si="3"/>
        <v>206</v>
      </c>
      <c r="B209" s="295" t="s">
        <v>686</v>
      </c>
      <c r="C209" t="s">
        <v>98</v>
      </c>
      <c r="D209" s="296">
        <v>107.4</v>
      </c>
      <c r="E209" s="296">
        <v>103.76</v>
      </c>
      <c r="F209" s="296">
        <v>0.05</v>
      </c>
      <c r="G209" s="296">
        <v>0.07</v>
      </c>
      <c r="H209" s="296">
        <v>0.05</v>
      </c>
      <c r="I209" s="296">
        <v>0.05</v>
      </c>
      <c r="J209" s="296">
        <v>0</v>
      </c>
      <c r="K209" s="296">
        <v>0</v>
      </c>
      <c r="L209" s="297">
        <v>0.005</v>
      </c>
      <c r="M209" s="297">
        <v>0.007</v>
      </c>
      <c r="N209" s="297">
        <v>0</v>
      </c>
      <c r="O209" s="297">
        <v>0</v>
      </c>
    </row>
    <row r="210" spans="1:15" ht="15">
      <c r="A210" s="295">
        <f t="shared" si="3"/>
        <v>207</v>
      </c>
      <c r="B210" s="295" t="s">
        <v>604</v>
      </c>
      <c r="C210" t="s">
        <v>24</v>
      </c>
      <c r="D210" s="296">
        <v>107.41</v>
      </c>
      <c r="E210" s="296">
        <v>103.77</v>
      </c>
      <c r="F210" s="296">
        <v>0.03</v>
      </c>
      <c r="G210" s="296">
        <v>0.05</v>
      </c>
      <c r="H210" s="296"/>
      <c r="I210" s="296">
        <v>0</v>
      </c>
      <c r="J210" s="296"/>
      <c r="K210" s="296">
        <v>0</v>
      </c>
      <c r="L210" s="297">
        <v>0.003</v>
      </c>
      <c r="M210" s="297">
        <v>0.005</v>
      </c>
      <c r="N210" s="297">
        <v>0</v>
      </c>
      <c r="O210" s="297">
        <v>0</v>
      </c>
    </row>
    <row r="211" spans="1:15" ht="15">
      <c r="A211" s="295">
        <f t="shared" si="3"/>
        <v>208</v>
      </c>
      <c r="B211" s="295" t="s">
        <v>644</v>
      </c>
      <c r="C211" t="s">
        <v>62</v>
      </c>
      <c r="D211" s="296">
        <v>107.41</v>
      </c>
      <c r="E211" s="296">
        <v>103.77</v>
      </c>
      <c r="F211" s="296">
        <v>0.05</v>
      </c>
      <c r="G211" s="296">
        <v>0.07</v>
      </c>
      <c r="H211" s="296">
        <v>0.05</v>
      </c>
      <c r="I211" s="296">
        <v>0.05</v>
      </c>
      <c r="J211" s="296"/>
      <c r="K211" s="296">
        <v>0</v>
      </c>
      <c r="L211" s="297">
        <v>0.005</v>
      </c>
      <c r="M211" s="297">
        <v>0.007</v>
      </c>
      <c r="N211" s="297">
        <v>0</v>
      </c>
      <c r="O211" s="297">
        <v>0</v>
      </c>
    </row>
    <row r="212" spans="1:15" ht="15">
      <c r="A212" s="295">
        <f t="shared" si="3"/>
        <v>209</v>
      </c>
      <c r="B212" s="295" t="s">
        <v>718</v>
      </c>
      <c r="C212" t="s">
        <v>129</v>
      </c>
      <c r="D212" s="296">
        <v>107.41</v>
      </c>
      <c r="E212" s="296">
        <v>103.77</v>
      </c>
      <c r="F212" s="296">
        <v>0.05</v>
      </c>
      <c r="G212" s="296">
        <v>0.07</v>
      </c>
      <c r="H212" s="296">
        <v>0.05</v>
      </c>
      <c r="I212" s="296">
        <v>0.05</v>
      </c>
      <c r="J212" s="296"/>
      <c r="K212" s="296">
        <v>0</v>
      </c>
      <c r="L212" s="297">
        <v>0.005</v>
      </c>
      <c r="M212" s="297">
        <v>0.007</v>
      </c>
      <c r="N212" s="297">
        <v>0</v>
      </c>
      <c r="O212" s="297">
        <v>0</v>
      </c>
    </row>
    <row r="213" spans="1:15" ht="15">
      <c r="A213" s="295">
        <f t="shared" si="3"/>
        <v>210</v>
      </c>
      <c r="B213" s="295" t="s">
        <v>800</v>
      </c>
      <c r="C213" t="s">
        <v>206</v>
      </c>
      <c r="D213" s="296">
        <v>107.41</v>
      </c>
      <c r="E213" s="296">
        <v>103.77</v>
      </c>
      <c r="F213" s="296">
        <v>0.03</v>
      </c>
      <c r="G213" s="296">
        <v>0.05</v>
      </c>
      <c r="H213" s="296"/>
      <c r="I213" s="296">
        <v>0</v>
      </c>
      <c r="J213" s="296"/>
      <c r="K213" s="296">
        <v>0</v>
      </c>
      <c r="L213" s="297">
        <v>0.003</v>
      </c>
      <c r="M213" s="297">
        <v>0.005</v>
      </c>
      <c r="N213" s="297">
        <v>0</v>
      </c>
      <c r="O213" s="297">
        <v>0</v>
      </c>
    </row>
    <row r="214" spans="1:15" ht="15">
      <c r="A214" s="295">
        <f t="shared" si="3"/>
        <v>211</v>
      </c>
      <c r="B214" s="295" t="s">
        <v>1023</v>
      </c>
      <c r="C214" t="s">
        <v>896</v>
      </c>
      <c r="D214" s="296">
        <v>107.41</v>
      </c>
      <c r="E214" s="296">
        <v>103.77</v>
      </c>
      <c r="F214" s="296">
        <v>0.05</v>
      </c>
      <c r="G214" s="296">
        <v>0.07</v>
      </c>
      <c r="H214" s="296">
        <v>0.05</v>
      </c>
      <c r="I214" s="296">
        <v>0.05</v>
      </c>
      <c r="J214" s="296">
        <v>0.01</v>
      </c>
      <c r="K214" s="296">
        <v>0.01</v>
      </c>
      <c r="L214" s="297">
        <v>0.006</v>
      </c>
      <c r="M214" s="297">
        <v>0.008</v>
      </c>
      <c r="N214" s="297"/>
      <c r="O214" s="297">
        <v>0</v>
      </c>
    </row>
    <row r="215" spans="1:15" ht="15">
      <c r="A215" s="295">
        <f t="shared" si="3"/>
        <v>212</v>
      </c>
      <c r="B215" s="295">
        <v>1973</v>
      </c>
      <c r="C215" t="s">
        <v>910</v>
      </c>
      <c r="D215" s="296">
        <v>107.41</v>
      </c>
      <c r="E215" s="296">
        <v>103.77</v>
      </c>
      <c r="F215" s="296">
        <v>0.05</v>
      </c>
      <c r="G215" s="296">
        <v>0.07</v>
      </c>
      <c r="H215" s="296">
        <v>0</v>
      </c>
      <c r="I215" s="296">
        <v>0</v>
      </c>
      <c r="J215" s="296">
        <v>0</v>
      </c>
      <c r="K215" s="296">
        <v>0</v>
      </c>
      <c r="L215" s="297">
        <v>0.005</v>
      </c>
      <c r="M215" s="297">
        <v>0.007</v>
      </c>
      <c r="N215" s="297">
        <v>0</v>
      </c>
      <c r="O215" s="297">
        <v>0</v>
      </c>
    </row>
    <row r="216" spans="1:15" ht="15">
      <c r="A216" s="295">
        <f t="shared" si="3"/>
        <v>213</v>
      </c>
      <c r="B216" s="295" t="s">
        <v>597</v>
      </c>
      <c r="C216" t="s">
        <v>17</v>
      </c>
      <c r="D216" s="296">
        <v>107.42</v>
      </c>
      <c r="E216" s="296">
        <v>103.78</v>
      </c>
      <c r="F216" s="296">
        <v>0.03</v>
      </c>
      <c r="G216" s="296">
        <v>0.05</v>
      </c>
      <c r="H216" s="296">
        <v>0.05</v>
      </c>
      <c r="I216" s="296">
        <v>0.05</v>
      </c>
      <c r="J216" s="296"/>
      <c r="K216" s="296">
        <v>0</v>
      </c>
      <c r="L216" s="297">
        <v>0.003</v>
      </c>
      <c r="M216" s="297">
        <v>0.005</v>
      </c>
      <c r="N216" s="297">
        <v>0</v>
      </c>
      <c r="O216" s="297">
        <v>0</v>
      </c>
    </row>
    <row r="217" spans="1:15" ht="15">
      <c r="A217" s="295">
        <f t="shared" si="3"/>
        <v>214</v>
      </c>
      <c r="B217" s="295">
        <v>1630</v>
      </c>
      <c r="C217" t="s">
        <v>224</v>
      </c>
      <c r="D217" s="296">
        <v>107.42</v>
      </c>
      <c r="E217" s="296">
        <v>103.78</v>
      </c>
      <c r="F217" s="296">
        <v>0.05</v>
      </c>
      <c r="G217" s="296">
        <v>0.07</v>
      </c>
      <c r="H217" s="296">
        <v>0.05</v>
      </c>
      <c r="I217" s="296">
        <v>0.05</v>
      </c>
      <c r="J217" s="296"/>
      <c r="K217" s="296">
        <v>0</v>
      </c>
      <c r="L217" s="297">
        <v>0.005</v>
      </c>
      <c r="M217" s="297">
        <v>0.007</v>
      </c>
      <c r="N217" s="297">
        <v>0</v>
      </c>
      <c r="O217" s="297">
        <v>0</v>
      </c>
    </row>
    <row r="218" spans="1:15" ht="15">
      <c r="A218" s="295">
        <f t="shared" si="3"/>
        <v>215</v>
      </c>
      <c r="B218">
        <v>2017</v>
      </c>
      <c r="C218" t="s">
        <v>1725</v>
      </c>
      <c r="D218" s="296">
        <v>107.43</v>
      </c>
      <c r="E218" s="296">
        <v>103.79</v>
      </c>
      <c r="F218" s="296">
        <v>0.05</v>
      </c>
      <c r="G218" s="296">
        <v>0.07</v>
      </c>
      <c r="H218">
        <v>0</v>
      </c>
      <c r="I218">
        <v>0</v>
      </c>
      <c r="J218">
        <v>0.01</v>
      </c>
      <c r="K218">
        <v>0.01</v>
      </c>
      <c r="L218" s="298">
        <v>0.006</v>
      </c>
      <c r="M218" s="298">
        <v>0.008</v>
      </c>
      <c r="N218" s="298">
        <v>0</v>
      </c>
      <c r="O218" s="298">
        <v>0</v>
      </c>
    </row>
    <row r="219" spans="1:15" ht="15">
      <c r="A219" s="295">
        <f t="shared" si="3"/>
        <v>216</v>
      </c>
      <c r="B219" s="295" t="s">
        <v>780</v>
      </c>
      <c r="C219" t="s">
        <v>187</v>
      </c>
      <c r="D219" s="296">
        <v>107.44</v>
      </c>
      <c r="E219" s="296">
        <v>103.8</v>
      </c>
      <c r="F219" s="296">
        <v>0.05</v>
      </c>
      <c r="G219" s="296">
        <v>0.07</v>
      </c>
      <c r="H219" s="296"/>
      <c r="I219" s="296">
        <v>0</v>
      </c>
      <c r="J219" s="296">
        <v>0.02</v>
      </c>
      <c r="K219" s="296">
        <v>0.02</v>
      </c>
      <c r="L219" s="297">
        <v>0.007</v>
      </c>
      <c r="M219" s="297">
        <v>0.009</v>
      </c>
      <c r="N219" s="297">
        <v>0</v>
      </c>
      <c r="O219" s="297">
        <v>0</v>
      </c>
    </row>
    <row r="220" spans="1:15" ht="15">
      <c r="A220" s="295">
        <f t="shared" si="3"/>
        <v>217</v>
      </c>
      <c r="B220" s="295">
        <v>2012</v>
      </c>
      <c r="C220" t="s">
        <v>1723</v>
      </c>
      <c r="D220" s="296">
        <v>107.44</v>
      </c>
      <c r="E220" s="296">
        <v>103.8</v>
      </c>
      <c r="F220" s="296">
        <v>0.06</v>
      </c>
      <c r="G220" s="296">
        <v>0.08</v>
      </c>
      <c r="H220" s="296">
        <v>0</v>
      </c>
      <c r="I220" s="296">
        <v>0</v>
      </c>
      <c r="J220" s="296">
        <v>0.02</v>
      </c>
      <c r="K220" s="296">
        <v>0.02</v>
      </c>
      <c r="L220" s="297">
        <v>0.008</v>
      </c>
      <c r="M220" s="297">
        <v>0.01</v>
      </c>
      <c r="N220" s="297">
        <v>0</v>
      </c>
      <c r="O220" s="297">
        <v>0</v>
      </c>
    </row>
    <row r="221" spans="1:15" ht="15">
      <c r="A221" s="295">
        <f t="shared" si="3"/>
        <v>218</v>
      </c>
      <c r="B221" s="295" t="s">
        <v>652</v>
      </c>
      <c r="C221" t="s">
        <v>1113</v>
      </c>
      <c r="D221" s="296">
        <v>107.46</v>
      </c>
      <c r="E221" s="296">
        <v>103.82</v>
      </c>
      <c r="F221" s="296">
        <v>0.03</v>
      </c>
      <c r="G221" s="296">
        <v>0.05</v>
      </c>
      <c r="H221" s="296">
        <v>0.05</v>
      </c>
      <c r="I221" s="296">
        <v>0.05</v>
      </c>
      <c r="J221" s="296"/>
      <c r="K221" s="296">
        <v>0</v>
      </c>
      <c r="L221" s="297">
        <v>0.003</v>
      </c>
      <c r="M221" s="297">
        <v>0.005</v>
      </c>
      <c r="N221" s="297">
        <v>0</v>
      </c>
      <c r="O221" s="297">
        <v>0</v>
      </c>
    </row>
    <row r="222" spans="1:15" ht="15">
      <c r="A222" s="295">
        <f t="shared" si="3"/>
        <v>219</v>
      </c>
      <c r="B222" s="295" t="s">
        <v>694</v>
      </c>
      <c r="C222" t="s">
        <v>105</v>
      </c>
      <c r="D222" s="296">
        <v>107.46</v>
      </c>
      <c r="E222" s="296">
        <v>103.82</v>
      </c>
      <c r="F222" s="296">
        <v>0.05</v>
      </c>
      <c r="G222" s="296">
        <v>0.07</v>
      </c>
      <c r="H222" s="296">
        <v>0.05</v>
      </c>
      <c r="I222" s="296">
        <v>0.05</v>
      </c>
      <c r="J222" s="296"/>
      <c r="K222" s="296">
        <v>0</v>
      </c>
      <c r="L222" s="297">
        <v>0.005</v>
      </c>
      <c r="M222" s="297">
        <v>0.007</v>
      </c>
      <c r="N222" s="297">
        <v>0</v>
      </c>
      <c r="O222" s="297">
        <v>0</v>
      </c>
    </row>
    <row r="223" spans="1:15" ht="15">
      <c r="A223" s="295">
        <f t="shared" si="3"/>
        <v>220</v>
      </c>
      <c r="B223" s="295" t="s">
        <v>746</v>
      </c>
      <c r="C223" t="s">
        <v>157</v>
      </c>
      <c r="D223" s="296">
        <v>107.46</v>
      </c>
      <c r="E223" s="296">
        <v>103.82</v>
      </c>
      <c r="F223" s="296">
        <v>0.03</v>
      </c>
      <c r="G223" s="296">
        <v>0.05</v>
      </c>
      <c r="H223" s="296">
        <v>0.05</v>
      </c>
      <c r="I223" s="296">
        <v>0.05</v>
      </c>
      <c r="J223" s="296"/>
      <c r="K223" s="296">
        <v>0</v>
      </c>
      <c r="L223" s="297">
        <v>0.003</v>
      </c>
      <c r="M223" s="297">
        <v>0.005</v>
      </c>
      <c r="N223" s="297">
        <v>0</v>
      </c>
      <c r="O223" s="297">
        <v>0</v>
      </c>
    </row>
    <row r="224" spans="1:15" ht="15">
      <c r="A224" s="295">
        <f t="shared" si="3"/>
        <v>221</v>
      </c>
      <c r="B224" s="295" t="s">
        <v>1006</v>
      </c>
      <c r="C224" t="s">
        <v>882</v>
      </c>
      <c r="D224" s="296">
        <v>107.46</v>
      </c>
      <c r="E224" s="296">
        <v>103.82</v>
      </c>
      <c r="F224" s="296">
        <v>0.05</v>
      </c>
      <c r="G224" s="296">
        <v>0.07</v>
      </c>
      <c r="H224" s="296">
        <v>0.05</v>
      </c>
      <c r="I224" s="296">
        <v>0.05</v>
      </c>
      <c r="J224" s="296">
        <v>0</v>
      </c>
      <c r="K224" s="296">
        <v>0</v>
      </c>
      <c r="L224" s="297">
        <v>0.005</v>
      </c>
      <c r="M224" s="297">
        <v>0.007</v>
      </c>
      <c r="N224" s="297">
        <v>0</v>
      </c>
      <c r="O224" s="297">
        <v>0</v>
      </c>
    </row>
    <row r="225" spans="1:15" ht="15">
      <c r="A225" s="295">
        <f t="shared" si="3"/>
        <v>222</v>
      </c>
      <c r="B225" s="295" t="s">
        <v>680</v>
      </c>
      <c r="C225" t="s">
        <v>94</v>
      </c>
      <c r="D225" s="296">
        <v>107.47</v>
      </c>
      <c r="E225" s="296">
        <v>103.83</v>
      </c>
      <c r="F225" s="296">
        <v>0.03</v>
      </c>
      <c r="G225" s="296">
        <v>0.05</v>
      </c>
      <c r="H225" s="296">
        <v>0.05</v>
      </c>
      <c r="I225" s="296">
        <v>0.05</v>
      </c>
      <c r="J225" s="296"/>
      <c r="K225" s="296">
        <v>0</v>
      </c>
      <c r="L225" s="297">
        <v>0.003</v>
      </c>
      <c r="M225" s="297">
        <v>0.005</v>
      </c>
      <c r="N225" s="297">
        <v>0</v>
      </c>
      <c r="O225" s="297">
        <v>0</v>
      </c>
    </row>
    <row r="226" spans="1:15" ht="15">
      <c r="A226" s="295">
        <f t="shared" si="3"/>
        <v>223</v>
      </c>
      <c r="B226" s="295" t="s">
        <v>687</v>
      </c>
      <c r="C226" t="s">
        <v>99</v>
      </c>
      <c r="D226" s="296">
        <v>107.47</v>
      </c>
      <c r="E226" s="296">
        <v>103.83</v>
      </c>
      <c r="F226" s="296">
        <v>0.03</v>
      </c>
      <c r="G226" s="296">
        <v>0.05</v>
      </c>
      <c r="H226" s="296"/>
      <c r="I226" s="296">
        <v>0</v>
      </c>
      <c r="J226" s="296"/>
      <c r="K226" s="296">
        <v>0</v>
      </c>
      <c r="L226" s="297">
        <v>0.003</v>
      </c>
      <c r="M226" s="297">
        <v>0.005</v>
      </c>
      <c r="N226" s="297">
        <v>0</v>
      </c>
      <c r="O226" s="297">
        <v>0</v>
      </c>
    </row>
    <row r="227" spans="1:15" ht="15">
      <c r="A227" s="295">
        <f t="shared" si="3"/>
        <v>224</v>
      </c>
      <c r="B227" s="295" t="s">
        <v>975</v>
      </c>
      <c r="C227" t="s">
        <v>1127</v>
      </c>
      <c r="D227" s="296">
        <v>107.47</v>
      </c>
      <c r="E227" s="296">
        <v>103.83</v>
      </c>
      <c r="F227" s="296">
        <v>0.05</v>
      </c>
      <c r="G227" s="296">
        <v>0.07</v>
      </c>
      <c r="H227" s="296">
        <v>0.05</v>
      </c>
      <c r="I227" s="296">
        <v>0.05</v>
      </c>
      <c r="J227" s="296">
        <v>0.01</v>
      </c>
      <c r="K227" s="296">
        <v>0.01</v>
      </c>
      <c r="L227" s="297">
        <v>0.006</v>
      </c>
      <c r="M227" s="297">
        <v>0.008</v>
      </c>
      <c r="N227" s="297">
        <v>0</v>
      </c>
      <c r="O227" s="297">
        <v>0</v>
      </c>
    </row>
    <row r="228" spans="1:15" ht="15">
      <c r="A228" s="295">
        <f t="shared" si="3"/>
        <v>225</v>
      </c>
      <c r="B228" s="295">
        <v>1983</v>
      </c>
      <c r="C228" t="s">
        <v>1347</v>
      </c>
      <c r="D228" s="296">
        <v>107.47</v>
      </c>
      <c r="E228" s="296">
        <v>103.83</v>
      </c>
      <c r="F228" s="296">
        <v>0.06</v>
      </c>
      <c r="G228" s="296">
        <v>0.08</v>
      </c>
      <c r="H228" s="296">
        <v>0</v>
      </c>
      <c r="I228" s="296">
        <v>0</v>
      </c>
      <c r="J228" s="296">
        <v>0.03</v>
      </c>
      <c r="K228" s="296">
        <v>0.03</v>
      </c>
      <c r="L228" s="297">
        <v>0.009</v>
      </c>
      <c r="M228" s="297">
        <v>0.011</v>
      </c>
      <c r="N228" s="297">
        <v>0</v>
      </c>
      <c r="O228" s="297">
        <v>0</v>
      </c>
    </row>
    <row r="229" spans="1:15" ht="15">
      <c r="A229" s="295">
        <f t="shared" si="3"/>
        <v>226</v>
      </c>
      <c r="B229" s="295" t="s">
        <v>756</v>
      </c>
      <c r="C229" t="s">
        <v>165</v>
      </c>
      <c r="D229" s="296">
        <v>107.48</v>
      </c>
      <c r="E229" s="296">
        <v>103.84</v>
      </c>
      <c r="F229" s="296">
        <v>0.05</v>
      </c>
      <c r="G229" s="296">
        <v>0.07</v>
      </c>
      <c r="H229" s="296">
        <v>0.05</v>
      </c>
      <c r="I229" s="296">
        <v>0.05</v>
      </c>
      <c r="J229" s="296"/>
      <c r="K229" s="296">
        <v>0</v>
      </c>
      <c r="L229" s="297">
        <v>0.005</v>
      </c>
      <c r="M229" s="297">
        <v>0.007</v>
      </c>
      <c r="N229" s="297">
        <v>0</v>
      </c>
      <c r="O229" s="297">
        <v>0</v>
      </c>
    </row>
    <row r="230" spans="1:15" ht="15">
      <c r="A230" s="295">
        <f t="shared" si="3"/>
        <v>227</v>
      </c>
      <c r="B230" s="295" t="s">
        <v>982</v>
      </c>
      <c r="C230" t="s">
        <v>860</v>
      </c>
      <c r="D230" s="296">
        <v>107.48</v>
      </c>
      <c r="E230" s="296">
        <v>103.84</v>
      </c>
      <c r="F230" s="296">
        <v>0.06</v>
      </c>
      <c r="G230" s="296">
        <v>0.08</v>
      </c>
      <c r="H230" s="296">
        <v>0.05</v>
      </c>
      <c r="I230" s="296">
        <v>0.05</v>
      </c>
      <c r="J230" s="296">
        <v>0</v>
      </c>
      <c r="K230" s="296">
        <v>0</v>
      </c>
      <c r="L230" s="297">
        <v>0.006</v>
      </c>
      <c r="M230" s="297">
        <v>0.008</v>
      </c>
      <c r="N230" s="297">
        <v>0.006</v>
      </c>
      <c r="O230" s="297">
        <v>0.008</v>
      </c>
    </row>
    <row r="231" spans="1:15" ht="15">
      <c r="A231" s="295">
        <f t="shared" si="3"/>
        <v>228</v>
      </c>
      <c r="B231" s="295" t="s">
        <v>1010</v>
      </c>
      <c r="C231" t="s">
        <v>1086</v>
      </c>
      <c r="D231" s="296">
        <v>107.48</v>
      </c>
      <c r="E231" s="296">
        <v>103.84</v>
      </c>
      <c r="F231" s="296">
        <v>0.05</v>
      </c>
      <c r="G231" s="296">
        <v>0.07</v>
      </c>
      <c r="H231" s="296">
        <v>0.05</v>
      </c>
      <c r="I231" s="296">
        <v>0.05</v>
      </c>
      <c r="J231" s="296">
        <v>0.03</v>
      </c>
      <c r="K231" s="296">
        <v>0.03</v>
      </c>
      <c r="L231" s="297">
        <v>0.008</v>
      </c>
      <c r="M231" s="297">
        <v>0.01</v>
      </c>
      <c r="N231" s="297">
        <v>0</v>
      </c>
      <c r="O231" s="297">
        <v>0</v>
      </c>
    </row>
    <row r="232" spans="1:15" ht="15">
      <c r="A232" s="295">
        <f t="shared" si="3"/>
        <v>229</v>
      </c>
      <c r="B232" s="295">
        <v>1977</v>
      </c>
      <c r="C232" t="s">
        <v>1354</v>
      </c>
      <c r="D232" s="296">
        <v>107.48</v>
      </c>
      <c r="E232" s="296">
        <v>103.84</v>
      </c>
      <c r="F232" s="296">
        <v>0.07</v>
      </c>
      <c r="G232" s="296">
        <v>0.09</v>
      </c>
      <c r="H232" s="296">
        <v>0</v>
      </c>
      <c r="I232" s="296">
        <v>0</v>
      </c>
      <c r="J232" s="296">
        <v>0.03</v>
      </c>
      <c r="K232" s="296">
        <v>0.03</v>
      </c>
      <c r="L232" s="297">
        <v>0.01</v>
      </c>
      <c r="M232" s="297">
        <v>0.012</v>
      </c>
      <c r="N232" s="297">
        <v>0</v>
      </c>
      <c r="O232" s="297">
        <v>0</v>
      </c>
    </row>
    <row r="233" spans="1:15" ht="15">
      <c r="A233" s="295">
        <f t="shared" si="3"/>
        <v>230</v>
      </c>
      <c r="B233" s="295" t="s">
        <v>643</v>
      </c>
      <c r="C233" t="s">
        <v>61</v>
      </c>
      <c r="D233" s="296">
        <v>107.49</v>
      </c>
      <c r="E233" s="296">
        <v>103.85</v>
      </c>
      <c r="F233" s="296">
        <v>0.03</v>
      </c>
      <c r="G233" s="296">
        <v>0.05</v>
      </c>
      <c r="H233" s="296">
        <v>0.05</v>
      </c>
      <c r="I233" s="296">
        <v>0.05</v>
      </c>
      <c r="J233" s="296"/>
      <c r="K233" s="296">
        <v>0</v>
      </c>
      <c r="L233" s="297">
        <v>0.003</v>
      </c>
      <c r="M233" s="297">
        <v>0.005</v>
      </c>
      <c r="N233" s="297">
        <v>0</v>
      </c>
      <c r="O233" s="297">
        <v>0</v>
      </c>
    </row>
    <row r="234" spans="1:15" ht="15">
      <c r="A234" s="295">
        <f t="shared" si="3"/>
        <v>231</v>
      </c>
      <c r="B234" s="295" t="s">
        <v>717</v>
      </c>
      <c r="C234" t="s">
        <v>128</v>
      </c>
      <c r="D234" s="296">
        <v>107.49</v>
      </c>
      <c r="E234" s="296">
        <v>103.85</v>
      </c>
      <c r="F234" s="296">
        <v>0.05</v>
      </c>
      <c r="G234" s="296">
        <v>0.07</v>
      </c>
      <c r="H234" s="296">
        <v>0</v>
      </c>
      <c r="I234" s="296">
        <v>0</v>
      </c>
      <c r="J234" s="296"/>
      <c r="K234" s="296">
        <v>0</v>
      </c>
      <c r="L234" s="297">
        <v>0.005</v>
      </c>
      <c r="M234" s="297">
        <v>0.007</v>
      </c>
      <c r="N234" s="297">
        <v>0</v>
      </c>
      <c r="O234" s="297">
        <v>0</v>
      </c>
    </row>
    <row r="235" spans="1:15" ht="15">
      <c r="A235" s="295">
        <f t="shared" si="3"/>
        <v>232</v>
      </c>
      <c r="B235" s="295" t="s">
        <v>774</v>
      </c>
      <c r="C235" t="s">
        <v>182</v>
      </c>
      <c r="D235" s="296">
        <v>107.49</v>
      </c>
      <c r="E235" s="296">
        <v>103.85</v>
      </c>
      <c r="F235" s="296">
        <v>0.03</v>
      </c>
      <c r="G235" s="296">
        <v>0.05</v>
      </c>
      <c r="H235" s="296"/>
      <c r="I235" s="296">
        <v>0</v>
      </c>
      <c r="J235" s="296">
        <v>0.02</v>
      </c>
      <c r="K235" s="296">
        <v>0.02</v>
      </c>
      <c r="L235" s="297">
        <v>0.005</v>
      </c>
      <c r="M235" s="297">
        <v>0.007</v>
      </c>
      <c r="N235" s="297">
        <v>0</v>
      </c>
      <c r="O235" s="297">
        <v>0</v>
      </c>
    </row>
    <row r="236" spans="1:15" ht="15">
      <c r="A236" s="295">
        <f t="shared" si="3"/>
        <v>233</v>
      </c>
      <c r="B236" s="295">
        <v>6409</v>
      </c>
      <c r="C236" t="s">
        <v>902</v>
      </c>
      <c r="D236" s="296">
        <v>107.49</v>
      </c>
      <c r="E236" s="296">
        <v>103.85</v>
      </c>
      <c r="F236" s="296">
        <v>0.06</v>
      </c>
      <c r="G236" s="296">
        <v>0.08</v>
      </c>
      <c r="H236" s="296"/>
      <c r="I236" s="296">
        <v>0</v>
      </c>
      <c r="J236" s="296">
        <v>0.02</v>
      </c>
      <c r="K236" s="296">
        <v>0.02</v>
      </c>
      <c r="L236" s="297">
        <v>0.008</v>
      </c>
      <c r="M236" s="297">
        <v>0.01</v>
      </c>
      <c r="N236" s="297">
        <v>0.008</v>
      </c>
      <c r="O236" s="297">
        <v>0.01</v>
      </c>
    </row>
    <row r="237" spans="1:15" ht="15">
      <c r="A237" s="295">
        <f t="shared" si="3"/>
        <v>234</v>
      </c>
      <c r="B237" s="295" t="s">
        <v>615</v>
      </c>
      <c r="C237" t="s">
        <v>1112</v>
      </c>
      <c r="D237" s="296">
        <v>107.5</v>
      </c>
      <c r="E237" s="296">
        <v>103.86</v>
      </c>
      <c r="F237" s="296">
        <v>0.03</v>
      </c>
      <c r="G237" s="296">
        <v>0.05</v>
      </c>
      <c r="H237" s="296">
        <v>0.05</v>
      </c>
      <c r="I237" s="296">
        <v>0.05</v>
      </c>
      <c r="J237" s="296"/>
      <c r="K237" s="296">
        <v>0</v>
      </c>
      <c r="L237" s="297">
        <v>0.003</v>
      </c>
      <c r="M237" s="297">
        <v>0.005</v>
      </c>
      <c r="N237" s="297">
        <v>0</v>
      </c>
      <c r="O237" s="297">
        <v>0</v>
      </c>
    </row>
    <row r="238" spans="1:15" ht="15">
      <c r="A238" s="295">
        <f t="shared" si="3"/>
        <v>235</v>
      </c>
      <c r="B238" s="295" t="s">
        <v>659</v>
      </c>
      <c r="C238" t="s">
        <v>75</v>
      </c>
      <c r="D238" s="296">
        <v>107.5</v>
      </c>
      <c r="E238" s="296">
        <v>103.86</v>
      </c>
      <c r="F238" s="296">
        <v>0.03</v>
      </c>
      <c r="G238" s="296">
        <v>0.05</v>
      </c>
      <c r="H238" s="296">
        <v>0.05</v>
      </c>
      <c r="I238" s="296">
        <v>0.05</v>
      </c>
      <c r="J238" s="296"/>
      <c r="K238" s="296">
        <v>0</v>
      </c>
      <c r="L238" s="297">
        <v>0.003</v>
      </c>
      <c r="M238" s="297">
        <v>0.005</v>
      </c>
      <c r="N238" s="297">
        <v>0</v>
      </c>
      <c r="O238" s="297">
        <v>0</v>
      </c>
    </row>
    <row r="239" spans="1:15" ht="15">
      <c r="A239" s="295">
        <f t="shared" si="3"/>
        <v>236</v>
      </c>
      <c r="B239" s="295" t="s">
        <v>662</v>
      </c>
      <c r="C239" t="s">
        <v>78</v>
      </c>
      <c r="D239" s="296">
        <v>107.5</v>
      </c>
      <c r="E239" s="296">
        <v>103.86</v>
      </c>
      <c r="F239" s="296">
        <v>0.03</v>
      </c>
      <c r="G239" s="296">
        <v>0.05</v>
      </c>
      <c r="H239" s="296"/>
      <c r="I239" s="296">
        <v>0</v>
      </c>
      <c r="J239" s="296"/>
      <c r="K239" s="296">
        <v>0</v>
      </c>
      <c r="L239" s="297">
        <v>0.003</v>
      </c>
      <c r="M239" s="297">
        <v>0.005</v>
      </c>
      <c r="N239" s="297">
        <v>0</v>
      </c>
      <c r="O239" s="297">
        <v>0</v>
      </c>
    </row>
    <row r="240" spans="1:15" ht="15">
      <c r="A240" s="295">
        <f t="shared" si="3"/>
        <v>237</v>
      </c>
      <c r="B240" s="295" t="s">
        <v>762</v>
      </c>
      <c r="C240" t="s">
        <v>171</v>
      </c>
      <c r="D240" s="296">
        <v>107.5</v>
      </c>
      <c r="E240" s="296">
        <v>103.86</v>
      </c>
      <c r="F240" s="296">
        <v>0.03</v>
      </c>
      <c r="G240" s="296">
        <v>0.05</v>
      </c>
      <c r="H240" s="296">
        <v>0.05</v>
      </c>
      <c r="I240" s="296">
        <v>0.05</v>
      </c>
      <c r="J240" s="296"/>
      <c r="K240" s="296">
        <v>0</v>
      </c>
      <c r="L240" s="297">
        <v>0.003</v>
      </c>
      <c r="M240" s="297">
        <v>0.005</v>
      </c>
      <c r="N240" s="297">
        <v>0</v>
      </c>
      <c r="O240" s="297">
        <v>0</v>
      </c>
    </row>
    <row r="241" spans="1:15" ht="15">
      <c r="A241" s="295">
        <f t="shared" si="3"/>
        <v>238</v>
      </c>
      <c r="B241" s="295">
        <v>6174</v>
      </c>
      <c r="C241" t="s">
        <v>225</v>
      </c>
      <c r="D241" s="296">
        <v>107.5</v>
      </c>
      <c r="E241" s="296">
        <v>103.86</v>
      </c>
      <c r="F241" s="296">
        <v>0.1</v>
      </c>
      <c r="G241" s="296">
        <v>0.14</v>
      </c>
      <c r="H241" s="296">
        <v>0.05</v>
      </c>
      <c r="I241" s="296">
        <v>0.05</v>
      </c>
      <c r="J241" s="296">
        <v>0.02</v>
      </c>
      <c r="K241" s="296">
        <v>0.02</v>
      </c>
      <c r="L241" s="297">
        <v>0.012</v>
      </c>
      <c r="M241" s="297">
        <v>0.016</v>
      </c>
      <c r="N241" s="297">
        <v>0.012</v>
      </c>
      <c r="O241" s="297">
        <v>0.016</v>
      </c>
    </row>
    <row r="242" spans="1:15" ht="15">
      <c r="A242" s="295">
        <f t="shared" si="3"/>
        <v>239</v>
      </c>
      <c r="B242" s="295" t="s">
        <v>720</v>
      </c>
      <c r="C242" t="s">
        <v>131</v>
      </c>
      <c r="D242" s="296">
        <v>107.51</v>
      </c>
      <c r="E242" s="296">
        <v>103.87</v>
      </c>
      <c r="F242" s="296">
        <v>0.05</v>
      </c>
      <c r="G242" s="296">
        <v>0.07</v>
      </c>
      <c r="H242" s="296">
        <v>0.05</v>
      </c>
      <c r="I242" s="296">
        <v>0.05</v>
      </c>
      <c r="J242" s="296"/>
      <c r="K242" s="296">
        <v>0</v>
      </c>
      <c r="L242" s="297">
        <v>0.005</v>
      </c>
      <c r="M242" s="297">
        <v>0.007</v>
      </c>
      <c r="N242" s="297">
        <v>0</v>
      </c>
      <c r="O242" s="297">
        <v>0</v>
      </c>
    </row>
    <row r="243" spans="1:15" ht="15">
      <c r="A243" s="295">
        <f t="shared" si="3"/>
        <v>240</v>
      </c>
      <c r="B243" s="295" t="s">
        <v>799</v>
      </c>
      <c r="C243" t="s">
        <v>205</v>
      </c>
      <c r="D243" s="296">
        <v>107.51</v>
      </c>
      <c r="E243" s="296">
        <v>103.87</v>
      </c>
      <c r="F243" s="296">
        <v>0.05</v>
      </c>
      <c r="G243" s="296">
        <v>0.07</v>
      </c>
      <c r="H243" s="296"/>
      <c r="I243" s="296">
        <v>0</v>
      </c>
      <c r="J243" s="296"/>
      <c r="K243" s="296">
        <v>0</v>
      </c>
      <c r="L243" s="297">
        <v>0.005</v>
      </c>
      <c r="M243" s="297">
        <v>0.007</v>
      </c>
      <c r="N243" s="297">
        <v>0</v>
      </c>
      <c r="O243" s="297">
        <v>0</v>
      </c>
    </row>
    <row r="244" spans="1:15" ht="15">
      <c r="A244" s="295">
        <f t="shared" si="3"/>
        <v>241</v>
      </c>
      <c r="B244" s="295">
        <v>1985</v>
      </c>
      <c r="C244" t="s">
        <v>1349</v>
      </c>
      <c r="D244" s="296">
        <v>107.51</v>
      </c>
      <c r="E244" s="296">
        <v>103.87</v>
      </c>
      <c r="F244" s="296">
        <v>0.05</v>
      </c>
      <c r="G244" s="296">
        <v>0.07</v>
      </c>
      <c r="H244" s="296">
        <v>0</v>
      </c>
      <c r="I244" s="296">
        <v>0</v>
      </c>
      <c r="J244" s="296">
        <v>0.03</v>
      </c>
      <c r="K244" s="296">
        <v>0.03</v>
      </c>
      <c r="L244" s="297">
        <v>0.008</v>
      </c>
      <c r="M244" s="297">
        <v>0.01</v>
      </c>
      <c r="N244" s="297">
        <v>0</v>
      </c>
      <c r="O244" s="297">
        <v>0</v>
      </c>
    </row>
    <row r="245" spans="1:15" ht="15">
      <c r="A245" s="295">
        <f t="shared" si="3"/>
        <v>242</v>
      </c>
      <c r="B245" s="295" t="s">
        <v>1020</v>
      </c>
      <c r="C245" t="s">
        <v>893</v>
      </c>
      <c r="D245" s="296">
        <v>107.52</v>
      </c>
      <c r="E245" s="296">
        <v>103.88</v>
      </c>
      <c r="F245" s="296">
        <v>0.06</v>
      </c>
      <c r="G245" s="296">
        <v>0.08</v>
      </c>
      <c r="H245" s="296">
        <v>0.05</v>
      </c>
      <c r="I245" s="296">
        <v>0.05</v>
      </c>
      <c r="J245" s="296">
        <v>0.04</v>
      </c>
      <c r="K245" s="296">
        <v>0.04</v>
      </c>
      <c r="L245" s="297">
        <v>0.01</v>
      </c>
      <c r="M245" s="297">
        <v>0.012</v>
      </c>
      <c r="N245" s="297"/>
      <c r="O245" s="297">
        <v>0</v>
      </c>
    </row>
    <row r="246" spans="1:15" ht="15">
      <c r="A246" s="295">
        <f t="shared" si="3"/>
        <v>243</v>
      </c>
      <c r="B246" s="295" t="s">
        <v>679</v>
      </c>
      <c r="C246" t="s">
        <v>93</v>
      </c>
      <c r="D246" s="296">
        <v>107.53</v>
      </c>
      <c r="E246" s="296">
        <v>103.89</v>
      </c>
      <c r="F246" s="296">
        <v>0.03</v>
      </c>
      <c r="G246" s="296">
        <v>0.05</v>
      </c>
      <c r="H246" s="296"/>
      <c r="I246" s="296">
        <v>0</v>
      </c>
      <c r="J246" s="296"/>
      <c r="K246" s="296">
        <v>0</v>
      </c>
      <c r="L246" s="297">
        <v>0.003</v>
      </c>
      <c r="M246" s="297">
        <v>0.005</v>
      </c>
      <c r="N246" s="297">
        <v>0</v>
      </c>
      <c r="O246" s="297">
        <v>0</v>
      </c>
    </row>
    <row r="247" spans="1:15" ht="15">
      <c r="A247" s="295">
        <f t="shared" si="3"/>
        <v>244</v>
      </c>
      <c r="B247" s="295" t="s">
        <v>684</v>
      </c>
      <c r="C247" t="s">
        <v>1108</v>
      </c>
      <c r="D247" s="296">
        <v>107.53</v>
      </c>
      <c r="E247" s="296">
        <v>103.89</v>
      </c>
      <c r="F247" s="296">
        <v>0.05</v>
      </c>
      <c r="G247" s="296">
        <v>0.07</v>
      </c>
      <c r="H247" s="296"/>
      <c r="I247" s="296">
        <v>0</v>
      </c>
      <c r="J247" s="296">
        <v>0.03</v>
      </c>
      <c r="K247" s="296">
        <v>0.03</v>
      </c>
      <c r="L247" s="297">
        <v>0.008</v>
      </c>
      <c r="M247" s="297">
        <v>0.01</v>
      </c>
      <c r="N247" s="297">
        <v>0</v>
      </c>
      <c r="O247" s="297">
        <v>0</v>
      </c>
    </row>
    <row r="248" spans="1:15" ht="15">
      <c r="A248" s="295">
        <f t="shared" si="3"/>
        <v>245</v>
      </c>
      <c r="B248" s="295">
        <v>1671</v>
      </c>
      <c r="C248" t="s">
        <v>233</v>
      </c>
      <c r="D248" s="296">
        <v>107.53</v>
      </c>
      <c r="E248" s="296">
        <v>103.89</v>
      </c>
      <c r="F248" s="296">
        <v>0.05</v>
      </c>
      <c r="G248" s="296">
        <v>0.07</v>
      </c>
      <c r="H248" s="296">
        <v>0.05</v>
      </c>
      <c r="I248" s="296">
        <v>0.05</v>
      </c>
      <c r="J248" s="296"/>
      <c r="K248" s="296">
        <v>0</v>
      </c>
      <c r="L248" s="297">
        <v>0.005</v>
      </c>
      <c r="M248" s="297">
        <v>0.007</v>
      </c>
      <c r="N248" s="297">
        <v>0</v>
      </c>
      <c r="O248" s="297">
        <v>0</v>
      </c>
    </row>
    <row r="249" spans="1:15" ht="15">
      <c r="A249" s="295">
        <f t="shared" si="3"/>
        <v>246</v>
      </c>
      <c r="B249" s="295">
        <v>1673</v>
      </c>
      <c r="C249" t="s">
        <v>235</v>
      </c>
      <c r="D249" s="296">
        <v>107.53</v>
      </c>
      <c r="E249" s="296">
        <v>103.89</v>
      </c>
      <c r="F249" s="296">
        <v>0.05</v>
      </c>
      <c r="G249" s="296">
        <v>0.07</v>
      </c>
      <c r="H249" s="296"/>
      <c r="I249" s="296">
        <v>0</v>
      </c>
      <c r="J249" s="296"/>
      <c r="K249" s="296">
        <v>0</v>
      </c>
      <c r="L249" s="297">
        <v>0.005</v>
      </c>
      <c r="M249" s="297">
        <v>0.007</v>
      </c>
      <c r="N249" s="297">
        <v>0</v>
      </c>
      <c r="O249" s="297">
        <v>0</v>
      </c>
    </row>
    <row r="250" spans="1:15" ht="15">
      <c r="A250" s="295">
        <f t="shared" si="3"/>
        <v>247</v>
      </c>
      <c r="B250" s="295">
        <v>1947</v>
      </c>
      <c r="C250" t="s">
        <v>904</v>
      </c>
      <c r="D250" s="296">
        <v>107.53</v>
      </c>
      <c r="E250" s="296">
        <v>103.89</v>
      </c>
      <c r="F250" s="296">
        <v>0.06</v>
      </c>
      <c r="G250" s="296">
        <v>0.08</v>
      </c>
      <c r="H250" s="296"/>
      <c r="I250" s="296">
        <v>0</v>
      </c>
      <c r="J250" s="296">
        <v>0.02</v>
      </c>
      <c r="K250" s="296">
        <v>0.02</v>
      </c>
      <c r="L250" s="297">
        <v>0.008</v>
      </c>
      <c r="M250" s="297">
        <v>0.01</v>
      </c>
      <c r="N250" s="297">
        <v>0</v>
      </c>
      <c r="O250" s="297">
        <v>0</v>
      </c>
    </row>
    <row r="251" spans="1:15" ht="15">
      <c r="A251" s="295">
        <f t="shared" si="3"/>
        <v>248</v>
      </c>
      <c r="B251" s="295" t="s">
        <v>620</v>
      </c>
      <c r="C251" t="s">
        <v>39</v>
      </c>
      <c r="D251" s="296">
        <v>107.56</v>
      </c>
      <c r="E251" s="296">
        <v>103.92</v>
      </c>
      <c r="F251" s="296">
        <v>0.05</v>
      </c>
      <c r="G251" s="296">
        <v>0.07</v>
      </c>
      <c r="H251" s="296">
        <v>0.05</v>
      </c>
      <c r="I251" s="296">
        <v>0.05</v>
      </c>
      <c r="J251" s="296"/>
      <c r="K251" s="296">
        <v>0</v>
      </c>
      <c r="L251" s="297">
        <v>0.005</v>
      </c>
      <c r="M251" s="297">
        <v>0.007</v>
      </c>
      <c r="N251" s="297">
        <v>0</v>
      </c>
      <c r="O251" s="297">
        <v>0</v>
      </c>
    </row>
    <row r="252" spans="1:15" ht="15">
      <c r="A252" s="295">
        <f t="shared" si="3"/>
        <v>249</v>
      </c>
      <c r="B252" s="295" t="s">
        <v>769</v>
      </c>
      <c r="C252" t="s">
        <v>178</v>
      </c>
      <c r="D252" s="296">
        <v>107.56</v>
      </c>
      <c r="E252" s="296">
        <v>103.92</v>
      </c>
      <c r="F252" s="296">
        <v>0.05</v>
      </c>
      <c r="G252" s="296">
        <v>0.07</v>
      </c>
      <c r="H252" s="296"/>
      <c r="I252" s="296">
        <v>0</v>
      </c>
      <c r="J252" s="296"/>
      <c r="K252" s="296">
        <v>0</v>
      </c>
      <c r="L252" s="297">
        <v>0.005</v>
      </c>
      <c r="M252" s="297">
        <v>0.007</v>
      </c>
      <c r="N252" s="297">
        <v>0.005</v>
      </c>
      <c r="O252" s="297">
        <v>0.007</v>
      </c>
    </row>
    <row r="253" spans="1:15" ht="15">
      <c r="A253" s="295">
        <f t="shared" si="3"/>
        <v>250</v>
      </c>
      <c r="B253" s="295" t="s">
        <v>781</v>
      </c>
      <c r="C253" t="s">
        <v>188</v>
      </c>
      <c r="D253" s="296">
        <v>107.56</v>
      </c>
      <c r="E253" s="296">
        <v>103.92</v>
      </c>
      <c r="F253" s="296">
        <v>0.03</v>
      </c>
      <c r="G253" s="296">
        <v>0.05</v>
      </c>
      <c r="H253" s="296">
        <v>0.05</v>
      </c>
      <c r="I253" s="296">
        <v>0.05</v>
      </c>
      <c r="J253" s="296">
        <v>0.02</v>
      </c>
      <c r="K253" s="296">
        <v>0.02</v>
      </c>
      <c r="L253" s="297">
        <v>0.005</v>
      </c>
      <c r="M253" s="297">
        <v>0.007</v>
      </c>
      <c r="N253" s="297">
        <v>0</v>
      </c>
      <c r="O253" s="297">
        <v>0</v>
      </c>
    </row>
    <row r="254" spans="1:15" ht="15">
      <c r="A254" s="295">
        <f t="shared" si="3"/>
        <v>251</v>
      </c>
      <c r="B254" s="295" t="s">
        <v>715</v>
      </c>
      <c r="C254" t="s">
        <v>1118</v>
      </c>
      <c r="D254" s="296">
        <v>107.58</v>
      </c>
      <c r="E254" s="296">
        <v>103.94</v>
      </c>
      <c r="F254" s="296">
        <v>0.03</v>
      </c>
      <c r="G254" s="296">
        <v>0.05</v>
      </c>
      <c r="H254" s="296"/>
      <c r="I254" s="296">
        <v>0</v>
      </c>
      <c r="J254" s="296">
        <v>0.02</v>
      </c>
      <c r="K254" s="296">
        <v>0.02</v>
      </c>
      <c r="L254" s="297">
        <v>0.005</v>
      </c>
      <c r="M254" s="297">
        <v>0.007</v>
      </c>
      <c r="N254" s="297">
        <v>0</v>
      </c>
      <c r="O254" s="297">
        <v>0</v>
      </c>
    </row>
    <row r="255" spans="1:15" ht="15">
      <c r="A255" s="295">
        <f t="shared" si="3"/>
        <v>252</v>
      </c>
      <c r="B255" s="295" t="s">
        <v>725</v>
      </c>
      <c r="C255" t="s">
        <v>135</v>
      </c>
      <c r="D255" s="296">
        <v>107.58</v>
      </c>
      <c r="E255" s="296">
        <v>103.94</v>
      </c>
      <c r="F255" s="296">
        <v>0.03</v>
      </c>
      <c r="G255" s="296">
        <v>0.05</v>
      </c>
      <c r="H255" s="296"/>
      <c r="I255" s="296">
        <v>0</v>
      </c>
      <c r="J255" s="296"/>
      <c r="K255" s="296">
        <v>0</v>
      </c>
      <c r="L255" s="297">
        <v>0.003</v>
      </c>
      <c r="M255" s="297">
        <v>0.005</v>
      </c>
      <c r="N255" s="297">
        <v>0</v>
      </c>
      <c r="O255" s="297">
        <v>0</v>
      </c>
    </row>
    <row r="256" spans="1:15" ht="15">
      <c r="A256" s="295">
        <f t="shared" si="3"/>
        <v>253</v>
      </c>
      <c r="B256" s="295" t="s">
        <v>745</v>
      </c>
      <c r="C256" t="s">
        <v>156</v>
      </c>
      <c r="D256" s="296">
        <v>107.58</v>
      </c>
      <c r="E256" s="296">
        <v>103.94</v>
      </c>
      <c r="F256" s="296">
        <v>0.05</v>
      </c>
      <c r="G256" s="296">
        <v>0.07</v>
      </c>
      <c r="H256" s="296">
        <v>0.05</v>
      </c>
      <c r="I256" s="296">
        <v>0.05</v>
      </c>
      <c r="J256" s="296"/>
      <c r="K256" s="296">
        <v>0</v>
      </c>
      <c r="L256" s="297">
        <v>0.005</v>
      </c>
      <c r="M256" s="297">
        <v>0.007</v>
      </c>
      <c r="N256" s="297">
        <v>0.005</v>
      </c>
      <c r="O256" s="297">
        <v>0.007</v>
      </c>
    </row>
    <row r="257" spans="1:15" ht="15">
      <c r="A257" s="295">
        <f t="shared" si="3"/>
        <v>254</v>
      </c>
      <c r="B257" s="295" t="s">
        <v>753</v>
      </c>
      <c r="C257" t="s">
        <v>1119</v>
      </c>
      <c r="D257" s="296">
        <v>107.58</v>
      </c>
      <c r="E257" s="296">
        <v>103.94</v>
      </c>
      <c r="F257" s="296">
        <v>0.05</v>
      </c>
      <c r="G257" s="296">
        <v>0.07</v>
      </c>
      <c r="H257" s="296"/>
      <c r="I257" s="296">
        <v>0</v>
      </c>
      <c r="J257" s="296"/>
      <c r="K257" s="296">
        <v>0</v>
      </c>
      <c r="L257" s="297">
        <v>0.005</v>
      </c>
      <c r="M257" s="297">
        <v>0.007</v>
      </c>
      <c r="N257" s="297">
        <v>0</v>
      </c>
      <c r="O257" s="297">
        <v>0</v>
      </c>
    </row>
    <row r="258" spans="1:15" ht="15">
      <c r="A258" s="295">
        <f t="shared" si="3"/>
        <v>255</v>
      </c>
      <c r="B258" s="295">
        <v>1633</v>
      </c>
      <c r="C258" t="s">
        <v>226</v>
      </c>
      <c r="D258" s="296">
        <v>107.58</v>
      </c>
      <c r="E258" s="296">
        <v>103.94</v>
      </c>
      <c r="F258" s="296">
        <v>0.05</v>
      </c>
      <c r="G258" s="296">
        <v>0.07</v>
      </c>
      <c r="H258" s="296">
        <v>0.05</v>
      </c>
      <c r="I258" s="296">
        <v>0.05</v>
      </c>
      <c r="J258" s="296"/>
      <c r="K258" s="296">
        <v>0</v>
      </c>
      <c r="L258" s="297">
        <v>0.005</v>
      </c>
      <c r="M258" s="297">
        <v>0.007</v>
      </c>
      <c r="N258" s="297">
        <v>0</v>
      </c>
      <c r="O258" s="297">
        <v>0</v>
      </c>
    </row>
    <row r="259" spans="1:15" ht="15">
      <c r="A259" s="295">
        <f t="shared" si="3"/>
        <v>256</v>
      </c>
      <c r="B259" s="295">
        <v>1996</v>
      </c>
      <c r="C259" t="s">
        <v>1703</v>
      </c>
      <c r="D259" s="296">
        <v>107.58</v>
      </c>
      <c r="E259" s="296">
        <v>103.94</v>
      </c>
      <c r="F259" s="296">
        <v>0.05</v>
      </c>
      <c r="G259" s="296">
        <v>0.07</v>
      </c>
      <c r="H259" s="296">
        <v>0</v>
      </c>
      <c r="I259" s="296">
        <v>0</v>
      </c>
      <c r="J259" s="296">
        <v>0.01</v>
      </c>
      <c r="K259" s="296">
        <v>0.01</v>
      </c>
      <c r="L259" s="297">
        <v>0.006</v>
      </c>
      <c r="M259" s="297">
        <v>0.008</v>
      </c>
      <c r="N259" s="297">
        <v>0</v>
      </c>
      <c r="O259" s="297">
        <v>0</v>
      </c>
    </row>
    <row r="260" spans="1:15" ht="15">
      <c r="A260" s="295">
        <f t="shared" si="3"/>
        <v>257</v>
      </c>
      <c r="B260" s="295">
        <v>2000</v>
      </c>
      <c r="C260" t="s">
        <v>1707</v>
      </c>
      <c r="D260" s="296">
        <v>107.6</v>
      </c>
      <c r="E260" s="296">
        <v>103.89999999999999</v>
      </c>
      <c r="F260" s="296">
        <v>0</v>
      </c>
      <c r="G260" s="296">
        <v>0</v>
      </c>
      <c r="H260" s="296">
        <v>0</v>
      </c>
      <c r="I260" s="296">
        <v>0</v>
      </c>
      <c r="J260" s="296">
        <v>0</v>
      </c>
      <c r="K260" s="296">
        <v>0</v>
      </c>
      <c r="L260" s="297">
        <v>0</v>
      </c>
      <c r="M260" s="297">
        <v>0</v>
      </c>
      <c r="N260" s="297">
        <v>0</v>
      </c>
      <c r="O260" s="297">
        <v>0</v>
      </c>
    </row>
    <row r="261" spans="1:15" ht="15">
      <c r="A261" s="295">
        <f t="shared" si="3"/>
        <v>258</v>
      </c>
      <c r="B261" s="295" t="s">
        <v>676</v>
      </c>
      <c r="C261" t="s">
        <v>92</v>
      </c>
      <c r="D261" s="296">
        <v>107.6</v>
      </c>
      <c r="E261" s="296">
        <v>103.96</v>
      </c>
      <c r="F261" s="296">
        <v>0.05</v>
      </c>
      <c r="G261" s="296">
        <v>0.07</v>
      </c>
      <c r="H261" s="296"/>
      <c r="I261" s="296">
        <v>0</v>
      </c>
      <c r="J261" s="296"/>
      <c r="K261" s="296">
        <v>0</v>
      </c>
      <c r="L261" s="297">
        <v>0.005</v>
      </c>
      <c r="M261" s="297">
        <v>0.007</v>
      </c>
      <c r="N261" s="297">
        <v>0</v>
      </c>
      <c r="O261" s="297">
        <v>0</v>
      </c>
    </row>
    <row r="262" spans="1:15" ht="15">
      <c r="A262" s="295">
        <f t="shared" si="3"/>
        <v>259</v>
      </c>
      <c r="B262" s="295" t="s">
        <v>760</v>
      </c>
      <c r="C262" t="s">
        <v>169</v>
      </c>
      <c r="D262" s="296">
        <v>107.61</v>
      </c>
      <c r="E262" s="296">
        <v>103.97</v>
      </c>
      <c r="F262" s="296">
        <v>0.05</v>
      </c>
      <c r="G262" s="296">
        <v>0.07</v>
      </c>
      <c r="H262" s="296"/>
      <c r="I262" s="296">
        <v>0</v>
      </c>
      <c r="J262" s="296"/>
      <c r="K262" s="296">
        <v>0</v>
      </c>
      <c r="L262" s="297">
        <v>0.005</v>
      </c>
      <c r="M262" s="297">
        <v>0.007</v>
      </c>
      <c r="N262" s="297">
        <v>0</v>
      </c>
      <c r="O262" s="297">
        <v>0</v>
      </c>
    </row>
    <row r="263" spans="1:15" ht="15">
      <c r="A263" s="295">
        <f aca="true" t="shared" si="4" ref="A263:A326">A262+1</f>
        <v>260</v>
      </c>
      <c r="B263" s="295" t="s">
        <v>785</v>
      </c>
      <c r="C263" t="s">
        <v>192</v>
      </c>
      <c r="D263" s="296">
        <v>107.61</v>
      </c>
      <c r="E263" s="296">
        <v>103.97</v>
      </c>
      <c r="F263" s="296">
        <v>0.03</v>
      </c>
      <c r="G263" s="296">
        <v>0.05</v>
      </c>
      <c r="H263" s="296">
        <v>0.05</v>
      </c>
      <c r="I263" s="296">
        <v>0.05</v>
      </c>
      <c r="J263" s="296">
        <v>0.02</v>
      </c>
      <c r="K263" s="296">
        <v>0.02</v>
      </c>
      <c r="L263" s="297">
        <v>0.005</v>
      </c>
      <c r="M263" s="297">
        <v>0.007</v>
      </c>
      <c r="N263" s="297">
        <v>0</v>
      </c>
      <c r="O263" s="297">
        <v>0</v>
      </c>
    </row>
    <row r="264" spans="1:15" ht="15">
      <c r="A264" s="295">
        <f t="shared" si="4"/>
        <v>261</v>
      </c>
      <c r="B264" s="295" t="s">
        <v>1014</v>
      </c>
      <c r="C264" t="s">
        <v>888</v>
      </c>
      <c r="D264" s="296">
        <v>107.61</v>
      </c>
      <c r="E264" s="296">
        <v>103.97</v>
      </c>
      <c r="F264" s="296">
        <v>0.05</v>
      </c>
      <c r="G264" s="296">
        <v>0.07</v>
      </c>
      <c r="H264" s="296"/>
      <c r="I264" s="296">
        <v>0</v>
      </c>
      <c r="J264" s="296">
        <v>0</v>
      </c>
      <c r="K264" s="296">
        <v>0</v>
      </c>
      <c r="L264" s="297">
        <v>0.005</v>
      </c>
      <c r="M264" s="297">
        <v>0.007</v>
      </c>
      <c r="N264" s="297">
        <v>0</v>
      </c>
      <c r="O264" s="297">
        <v>0</v>
      </c>
    </row>
    <row r="265" spans="1:15" ht="15">
      <c r="A265" s="295">
        <f t="shared" si="4"/>
        <v>262</v>
      </c>
      <c r="B265" s="295" t="s">
        <v>1017</v>
      </c>
      <c r="C265" t="s">
        <v>890</v>
      </c>
      <c r="D265" s="296">
        <v>107.61</v>
      </c>
      <c r="E265" s="296">
        <v>103.97</v>
      </c>
      <c r="F265" s="296">
        <v>0.05</v>
      </c>
      <c r="G265" s="296">
        <v>0.07</v>
      </c>
      <c r="H265" s="296">
        <v>0.05</v>
      </c>
      <c r="I265" s="296">
        <v>0.05</v>
      </c>
      <c r="J265" s="296">
        <v>0.03</v>
      </c>
      <c r="K265" s="296">
        <v>0.03</v>
      </c>
      <c r="L265" s="297">
        <v>0.008</v>
      </c>
      <c r="M265" s="297">
        <v>0.01</v>
      </c>
      <c r="N265" s="297">
        <v>0</v>
      </c>
      <c r="O265" s="297">
        <v>0</v>
      </c>
    </row>
    <row r="266" spans="1:15" ht="15">
      <c r="A266" s="295">
        <f t="shared" si="4"/>
        <v>263</v>
      </c>
      <c r="B266" s="295" t="s">
        <v>707</v>
      </c>
      <c r="C266" t="s">
        <v>118</v>
      </c>
      <c r="D266" s="296">
        <v>107.63</v>
      </c>
      <c r="E266" s="296">
        <v>103.99</v>
      </c>
      <c r="F266" s="296">
        <v>0.05</v>
      </c>
      <c r="G266" s="296">
        <v>0.07</v>
      </c>
      <c r="H266" s="296">
        <v>0.05</v>
      </c>
      <c r="I266" s="296">
        <v>0.05</v>
      </c>
      <c r="J266" s="296"/>
      <c r="K266" s="296">
        <v>0</v>
      </c>
      <c r="L266" s="297">
        <v>0.005</v>
      </c>
      <c r="M266" s="297">
        <v>0.007</v>
      </c>
      <c r="N266" s="297">
        <v>0.005</v>
      </c>
      <c r="O266" s="297">
        <v>0.007</v>
      </c>
    </row>
    <row r="267" spans="1:15" ht="15">
      <c r="A267" s="295">
        <f t="shared" si="4"/>
        <v>264</v>
      </c>
      <c r="B267" s="295" t="s">
        <v>647</v>
      </c>
      <c r="C267" t="s">
        <v>65</v>
      </c>
      <c r="D267" s="296">
        <v>107.64</v>
      </c>
      <c r="E267" s="296">
        <v>104</v>
      </c>
      <c r="F267" s="296">
        <v>0.03</v>
      </c>
      <c r="G267" s="296">
        <v>0.05</v>
      </c>
      <c r="H267" s="296">
        <v>0.05</v>
      </c>
      <c r="I267" s="296">
        <v>0.05</v>
      </c>
      <c r="J267" s="296">
        <v>0.03</v>
      </c>
      <c r="K267" s="296">
        <v>0.03</v>
      </c>
      <c r="L267" s="297">
        <v>0.006</v>
      </c>
      <c r="M267" s="297">
        <v>0.008</v>
      </c>
      <c r="N267" s="297">
        <v>0</v>
      </c>
      <c r="O267" s="297">
        <v>0</v>
      </c>
    </row>
    <row r="268" spans="1:15" ht="15">
      <c r="A268" s="295">
        <f t="shared" si="4"/>
        <v>265</v>
      </c>
      <c r="B268" s="295" t="s">
        <v>969</v>
      </c>
      <c r="C268" t="s">
        <v>848</v>
      </c>
      <c r="D268" s="296">
        <v>107.64</v>
      </c>
      <c r="E268" s="296">
        <v>104</v>
      </c>
      <c r="F268" s="296">
        <v>0.05</v>
      </c>
      <c r="G268" s="296">
        <v>0.07</v>
      </c>
      <c r="H268" s="296">
        <v>0.05</v>
      </c>
      <c r="I268" s="296">
        <v>0.05</v>
      </c>
      <c r="J268" s="296"/>
      <c r="K268" s="296">
        <v>0</v>
      </c>
      <c r="L268" s="297">
        <v>0.005</v>
      </c>
      <c r="M268" s="297">
        <v>0.007</v>
      </c>
      <c r="N268" s="297">
        <v>0</v>
      </c>
      <c r="O268" s="297">
        <v>0</v>
      </c>
    </row>
    <row r="269" spans="1:15" ht="15">
      <c r="A269" s="295">
        <f t="shared" si="4"/>
        <v>266</v>
      </c>
      <c r="B269" s="295">
        <v>1968</v>
      </c>
      <c r="C269" t="s">
        <v>909</v>
      </c>
      <c r="D269" s="296">
        <v>107.64</v>
      </c>
      <c r="E269" s="296">
        <v>104</v>
      </c>
      <c r="F269" s="296">
        <v>0.06</v>
      </c>
      <c r="G269" s="296">
        <v>0.08</v>
      </c>
      <c r="H269" s="296">
        <v>0</v>
      </c>
      <c r="I269" s="296">
        <v>0</v>
      </c>
      <c r="J269" s="296">
        <v>0.06</v>
      </c>
      <c r="K269" s="296">
        <v>0.06</v>
      </c>
      <c r="L269" s="297">
        <v>0.012</v>
      </c>
      <c r="M269" s="297">
        <v>0.014</v>
      </c>
      <c r="N269" s="297">
        <v>0</v>
      </c>
      <c r="O269" s="297">
        <v>0</v>
      </c>
    </row>
    <row r="270" spans="1:15" ht="15">
      <c r="A270" s="295">
        <f t="shared" si="4"/>
        <v>267</v>
      </c>
      <c r="B270" s="295" t="s">
        <v>691</v>
      </c>
      <c r="C270" t="s">
        <v>103</v>
      </c>
      <c r="D270" s="296">
        <v>107.65</v>
      </c>
      <c r="E270" s="296">
        <v>104.01</v>
      </c>
      <c r="F270" s="296">
        <v>0.03</v>
      </c>
      <c r="G270" s="296">
        <v>0.05</v>
      </c>
      <c r="H270" s="296"/>
      <c r="I270" s="296">
        <v>0</v>
      </c>
      <c r="J270" s="296"/>
      <c r="K270" s="296">
        <v>0</v>
      </c>
      <c r="L270" s="297">
        <v>0.003</v>
      </c>
      <c r="M270" s="297">
        <v>0.005</v>
      </c>
      <c r="N270" s="297">
        <v>0</v>
      </c>
      <c r="O270" s="297">
        <v>0</v>
      </c>
    </row>
    <row r="271" spans="1:15" ht="15">
      <c r="A271" s="295">
        <f t="shared" si="4"/>
        <v>268</v>
      </c>
      <c r="B271" s="295" t="s">
        <v>754</v>
      </c>
      <c r="C271" t="s">
        <v>163</v>
      </c>
      <c r="D271" s="296">
        <v>107.65</v>
      </c>
      <c r="E271" s="296">
        <v>104.01</v>
      </c>
      <c r="F271" s="296">
        <v>0.05</v>
      </c>
      <c r="G271" s="296">
        <v>0.07</v>
      </c>
      <c r="H271" s="296"/>
      <c r="I271" s="296">
        <v>0</v>
      </c>
      <c r="J271" s="296"/>
      <c r="K271" s="296">
        <v>0</v>
      </c>
      <c r="L271" s="297">
        <v>0.005</v>
      </c>
      <c r="M271" s="297">
        <v>0.007</v>
      </c>
      <c r="N271" s="297">
        <v>0.005</v>
      </c>
      <c r="O271" s="297">
        <v>0.007</v>
      </c>
    </row>
    <row r="272" spans="1:15" ht="15">
      <c r="A272" s="295">
        <f t="shared" si="4"/>
        <v>269</v>
      </c>
      <c r="B272" s="295" t="s">
        <v>655</v>
      </c>
      <c r="C272" t="s">
        <v>71</v>
      </c>
      <c r="D272" s="296">
        <v>107.66</v>
      </c>
      <c r="E272" s="296">
        <v>104.02</v>
      </c>
      <c r="F272" s="296">
        <v>0.03</v>
      </c>
      <c r="G272" s="296">
        <v>0.05</v>
      </c>
      <c r="H272" s="296"/>
      <c r="I272" s="296">
        <v>0</v>
      </c>
      <c r="J272" s="296"/>
      <c r="K272" s="296">
        <v>0</v>
      </c>
      <c r="L272" s="297">
        <v>0.003</v>
      </c>
      <c r="M272" s="297">
        <v>0.005</v>
      </c>
      <c r="N272" s="297">
        <v>0</v>
      </c>
      <c r="O272" s="297">
        <v>0</v>
      </c>
    </row>
    <row r="273" spans="1:15" ht="15">
      <c r="A273" s="295">
        <f t="shared" si="4"/>
        <v>270</v>
      </c>
      <c r="B273" s="295">
        <v>1626</v>
      </c>
      <c r="C273" t="s">
        <v>223</v>
      </c>
      <c r="D273" s="296">
        <v>107.67</v>
      </c>
      <c r="E273" s="296">
        <v>104.03</v>
      </c>
      <c r="F273" s="296">
        <v>0.05</v>
      </c>
      <c r="G273" s="296">
        <v>0.07</v>
      </c>
      <c r="H273" s="296">
        <v>0.05</v>
      </c>
      <c r="I273" s="296">
        <v>0.05</v>
      </c>
      <c r="J273" s="296"/>
      <c r="K273" s="296">
        <v>0</v>
      </c>
      <c r="L273" s="297">
        <v>0.005</v>
      </c>
      <c r="M273" s="297">
        <v>0.007</v>
      </c>
      <c r="N273" s="297">
        <v>0</v>
      </c>
      <c r="O273" s="297">
        <v>0</v>
      </c>
    </row>
    <row r="274" spans="1:15" ht="15">
      <c r="A274" s="295">
        <f t="shared" si="4"/>
        <v>271</v>
      </c>
      <c r="B274" s="295" t="s">
        <v>989</v>
      </c>
      <c r="C274" t="s">
        <v>867</v>
      </c>
      <c r="D274" s="296">
        <v>107.67</v>
      </c>
      <c r="E274" s="296">
        <v>104.03</v>
      </c>
      <c r="F274" s="296">
        <v>0.05</v>
      </c>
      <c r="G274" s="296">
        <v>0.07</v>
      </c>
      <c r="H274" s="296">
        <v>0.05</v>
      </c>
      <c r="I274" s="296">
        <v>0.05</v>
      </c>
      <c r="J274" s="296">
        <v>0.01</v>
      </c>
      <c r="K274" s="296">
        <v>0.01</v>
      </c>
      <c r="L274" s="297">
        <v>0.006</v>
      </c>
      <c r="M274" s="297">
        <v>0.008</v>
      </c>
      <c r="N274" s="297">
        <v>0</v>
      </c>
      <c r="O274" s="297">
        <v>0</v>
      </c>
    </row>
    <row r="275" spans="1:15" ht="15">
      <c r="A275" s="295">
        <f t="shared" si="4"/>
        <v>272</v>
      </c>
      <c r="B275" s="295" t="s">
        <v>675</v>
      </c>
      <c r="C275" t="s">
        <v>91</v>
      </c>
      <c r="D275" s="296">
        <v>107.68</v>
      </c>
      <c r="E275" s="296">
        <v>104.04</v>
      </c>
      <c r="F275" s="296">
        <v>0.03</v>
      </c>
      <c r="G275" s="296">
        <v>0.05</v>
      </c>
      <c r="H275" s="296">
        <v>0.05</v>
      </c>
      <c r="I275" s="296">
        <v>0.05</v>
      </c>
      <c r="J275" s="296"/>
      <c r="K275" s="296">
        <v>0</v>
      </c>
      <c r="L275" s="297">
        <v>0.003</v>
      </c>
      <c r="M275" s="297">
        <v>0.005</v>
      </c>
      <c r="N275" s="297">
        <v>0</v>
      </c>
      <c r="O275" s="297">
        <v>0</v>
      </c>
    </row>
    <row r="276" spans="1:15" ht="15">
      <c r="A276" s="295">
        <f t="shared" si="4"/>
        <v>273</v>
      </c>
      <c r="B276" s="295" t="s">
        <v>775</v>
      </c>
      <c r="C276" t="s">
        <v>183</v>
      </c>
      <c r="D276" s="296">
        <v>107.69</v>
      </c>
      <c r="E276" s="296">
        <v>104.05</v>
      </c>
      <c r="F276" s="296">
        <v>0.06</v>
      </c>
      <c r="G276" s="296">
        <v>0.08</v>
      </c>
      <c r="H276" s="296">
        <v>0.05</v>
      </c>
      <c r="I276" s="296">
        <v>0.05</v>
      </c>
      <c r="J276" s="296"/>
      <c r="K276" s="296">
        <v>0</v>
      </c>
      <c r="L276" s="297">
        <v>0.006</v>
      </c>
      <c r="M276" s="297">
        <v>0.008</v>
      </c>
      <c r="N276" s="297">
        <v>0</v>
      </c>
      <c r="O276" s="297">
        <v>0</v>
      </c>
    </row>
    <row r="277" spans="1:15" ht="15">
      <c r="A277" s="295">
        <f t="shared" si="4"/>
        <v>274</v>
      </c>
      <c r="B277" s="295" t="s">
        <v>589</v>
      </c>
      <c r="C277" t="s">
        <v>10</v>
      </c>
      <c r="D277" s="296">
        <v>107.7</v>
      </c>
      <c r="E277" s="296">
        <v>104.06</v>
      </c>
      <c r="F277" s="296">
        <v>0.03</v>
      </c>
      <c r="G277" s="296">
        <v>0.05</v>
      </c>
      <c r="H277" s="296">
        <v>0.05</v>
      </c>
      <c r="I277" s="296">
        <v>0.05</v>
      </c>
      <c r="J277" s="296"/>
      <c r="K277" s="296">
        <v>0</v>
      </c>
      <c r="L277" s="297">
        <v>0.003</v>
      </c>
      <c r="M277" s="297">
        <v>0.005</v>
      </c>
      <c r="N277" s="297">
        <v>0</v>
      </c>
      <c r="O277" s="297">
        <v>0</v>
      </c>
    </row>
    <row r="278" spans="1:15" ht="15">
      <c r="A278" s="295">
        <f t="shared" si="4"/>
        <v>275</v>
      </c>
      <c r="B278" s="295" t="s">
        <v>729</v>
      </c>
      <c r="C278" t="s">
        <v>138</v>
      </c>
      <c r="D278" s="296">
        <v>107.7</v>
      </c>
      <c r="E278" s="296">
        <v>104.06</v>
      </c>
      <c r="F278" s="296">
        <v>0.05</v>
      </c>
      <c r="G278" s="296">
        <v>0.07</v>
      </c>
      <c r="H278" s="296">
        <v>0.05</v>
      </c>
      <c r="I278" s="296">
        <v>0.05</v>
      </c>
      <c r="J278" s="296"/>
      <c r="K278" s="296">
        <v>0</v>
      </c>
      <c r="L278" s="297">
        <v>0.005</v>
      </c>
      <c r="M278" s="297">
        <v>0.007</v>
      </c>
      <c r="N278" s="297">
        <v>0</v>
      </c>
      <c r="O278" s="297">
        <v>0</v>
      </c>
    </row>
    <row r="279" spans="1:15" ht="15">
      <c r="A279" s="295">
        <f t="shared" si="4"/>
        <v>276</v>
      </c>
      <c r="B279" s="295" t="s">
        <v>984</v>
      </c>
      <c r="C279" t="s">
        <v>862</v>
      </c>
      <c r="D279" s="296">
        <v>107.7</v>
      </c>
      <c r="E279" s="296">
        <v>104.06</v>
      </c>
      <c r="F279" s="296">
        <v>0.05</v>
      </c>
      <c r="G279" s="296">
        <v>0.07</v>
      </c>
      <c r="H279" s="296">
        <v>0.05</v>
      </c>
      <c r="I279" s="296">
        <v>0.05</v>
      </c>
      <c r="J279" s="296">
        <v>0</v>
      </c>
      <c r="K279" s="296">
        <v>0</v>
      </c>
      <c r="L279" s="297">
        <v>0.005</v>
      </c>
      <c r="M279" s="297">
        <v>0.007</v>
      </c>
      <c r="N279" s="297">
        <v>0</v>
      </c>
      <c r="O279" s="297">
        <v>0</v>
      </c>
    </row>
    <row r="280" spans="1:15" ht="15">
      <c r="A280" s="295">
        <f t="shared" si="4"/>
        <v>277</v>
      </c>
      <c r="B280" s="295" t="s">
        <v>995</v>
      </c>
      <c r="C280" t="s">
        <v>873</v>
      </c>
      <c r="D280" s="296">
        <v>107.7</v>
      </c>
      <c r="E280" s="296">
        <v>104.06</v>
      </c>
      <c r="F280" s="296">
        <v>0.05</v>
      </c>
      <c r="G280" s="296">
        <v>0.07</v>
      </c>
      <c r="H280" s="296">
        <v>0.05</v>
      </c>
      <c r="I280" s="296">
        <v>0.05</v>
      </c>
      <c r="J280" s="296">
        <v>0.02</v>
      </c>
      <c r="K280" s="296">
        <v>0.02</v>
      </c>
      <c r="L280" s="297">
        <v>0.007</v>
      </c>
      <c r="M280" s="297">
        <v>0.009</v>
      </c>
      <c r="N280" s="297">
        <v>0</v>
      </c>
      <c r="O280" s="297">
        <v>0</v>
      </c>
    </row>
    <row r="281" spans="1:15" ht="15">
      <c r="A281" s="295">
        <f t="shared" si="4"/>
        <v>278</v>
      </c>
      <c r="B281" s="295">
        <v>1945</v>
      </c>
      <c r="C281" t="s">
        <v>903</v>
      </c>
      <c r="D281" s="296">
        <v>107.7</v>
      </c>
      <c r="E281" s="296">
        <v>104.06</v>
      </c>
      <c r="F281" s="296">
        <v>0.06</v>
      </c>
      <c r="G281" s="296">
        <v>0.08</v>
      </c>
      <c r="H281" s="296"/>
      <c r="I281" s="296">
        <v>0</v>
      </c>
      <c r="J281" s="296">
        <v>0</v>
      </c>
      <c r="K281" s="296">
        <v>0</v>
      </c>
      <c r="L281" s="297">
        <v>0.006</v>
      </c>
      <c r="M281" s="297">
        <v>0.008</v>
      </c>
      <c r="N281" s="297">
        <v>0</v>
      </c>
      <c r="O281" s="297">
        <v>0</v>
      </c>
    </row>
    <row r="282" spans="1:15" ht="15">
      <c r="A282" s="295">
        <f t="shared" si="4"/>
        <v>279</v>
      </c>
      <c r="B282" s="295">
        <v>1618</v>
      </c>
      <c r="C282" t="s">
        <v>220</v>
      </c>
      <c r="D282" s="296">
        <v>107.71</v>
      </c>
      <c r="E282" s="296">
        <v>104.07</v>
      </c>
      <c r="F282" s="296">
        <v>0.05</v>
      </c>
      <c r="G282" s="296">
        <v>0.07</v>
      </c>
      <c r="H282" s="296">
        <v>0.05</v>
      </c>
      <c r="I282" s="296">
        <v>0.05</v>
      </c>
      <c r="J282" s="296"/>
      <c r="K282" s="296">
        <v>0</v>
      </c>
      <c r="L282" s="297">
        <v>0.005</v>
      </c>
      <c r="M282" s="297">
        <v>0.007</v>
      </c>
      <c r="N282" s="297">
        <v>0</v>
      </c>
      <c r="O282" s="297">
        <v>0</v>
      </c>
    </row>
    <row r="283" spans="1:15" ht="15">
      <c r="A283" s="295">
        <f t="shared" si="4"/>
        <v>280</v>
      </c>
      <c r="B283" s="295" t="s">
        <v>733</v>
      </c>
      <c r="C283" t="s">
        <v>142</v>
      </c>
      <c r="D283" s="296">
        <v>107.72</v>
      </c>
      <c r="E283" s="296">
        <v>104.08</v>
      </c>
      <c r="F283" s="296">
        <v>0.05</v>
      </c>
      <c r="G283" s="296">
        <v>0.07</v>
      </c>
      <c r="H283" s="296">
        <v>0.05</v>
      </c>
      <c r="I283" s="296">
        <v>0.05</v>
      </c>
      <c r="J283" s="296"/>
      <c r="K283" s="296">
        <v>0</v>
      </c>
      <c r="L283" s="297">
        <v>0.005</v>
      </c>
      <c r="M283" s="297">
        <v>0.007</v>
      </c>
      <c r="N283" s="297">
        <v>0</v>
      </c>
      <c r="O283" s="297">
        <v>0</v>
      </c>
    </row>
    <row r="284" spans="1:15" ht="15">
      <c r="A284" s="295">
        <f t="shared" si="4"/>
        <v>281</v>
      </c>
      <c r="B284" s="295" t="s">
        <v>744</v>
      </c>
      <c r="C284" t="s">
        <v>155</v>
      </c>
      <c r="D284" s="296">
        <v>107.72</v>
      </c>
      <c r="E284" s="296">
        <v>104.08</v>
      </c>
      <c r="F284" s="296">
        <v>0.05</v>
      </c>
      <c r="G284" s="296">
        <v>0.07</v>
      </c>
      <c r="H284" s="296"/>
      <c r="I284" s="296">
        <v>0</v>
      </c>
      <c r="J284" s="296"/>
      <c r="K284" s="296">
        <v>0</v>
      </c>
      <c r="L284" s="297">
        <v>0.005</v>
      </c>
      <c r="M284" s="297">
        <v>0.007</v>
      </c>
      <c r="N284" s="297">
        <v>0.005</v>
      </c>
      <c r="O284" s="297">
        <v>0.007</v>
      </c>
    </row>
    <row r="285" spans="1:15" ht="15">
      <c r="A285" s="295">
        <f t="shared" si="4"/>
        <v>282</v>
      </c>
      <c r="B285" s="295" t="s">
        <v>965</v>
      </c>
      <c r="C285" t="s">
        <v>844</v>
      </c>
      <c r="D285" s="296">
        <v>107.73</v>
      </c>
      <c r="E285" s="296">
        <v>104.09</v>
      </c>
      <c r="F285" s="296">
        <v>0.05</v>
      </c>
      <c r="G285" s="296">
        <v>0.07</v>
      </c>
      <c r="H285" s="296"/>
      <c r="I285" s="296">
        <v>0</v>
      </c>
      <c r="J285" s="296"/>
      <c r="K285" s="296">
        <v>0</v>
      </c>
      <c r="L285" s="297">
        <v>0.005</v>
      </c>
      <c r="M285" s="297">
        <v>0.007</v>
      </c>
      <c r="N285" s="297">
        <v>0.005</v>
      </c>
      <c r="O285" s="297">
        <v>0.007</v>
      </c>
    </row>
    <row r="286" spans="1:15" ht="15">
      <c r="A286" s="295">
        <f t="shared" si="4"/>
        <v>283</v>
      </c>
      <c r="B286" s="295">
        <v>1932</v>
      </c>
      <c r="C286" t="s">
        <v>900</v>
      </c>
      <c r="D286" s="296">
        <v>107.74</v>
      </c>
      <c r="E286" s="296">
        <v>104.1</v>
      </c>
      <c r="F286" s="296">
        <v>0.05</v>
      </c>
      <c r="G286" s="296">
        <v>0.07</v>
      </c>
      <c r="H286" s="296">
        <v>0.05</v>
      </c>
      <c r="I286" s="296">
        <v>0.05</v>
      </c>
      <c r="J286" s="296">
        <v>0</v>
      </c>
      <c r="K286" s="296">
        <v>0</v>
      </c>
      <c r="L286" s="297">
        <v>0.005</v>
      </c>
      <c r="M286" s="297">
        <v>0.007</v>
      </c>
      <c r="N286" s="297"/>
      <c r="O286" s="297">
        <v>0</v>
      </c>
    </row>
    <row r="287" spans="1:15" ht="15">
      <c r="A287" s="295">
        <f t="shared" si="4"/>
        <v>284</v>
      </c>
      <c r="B287" s="295" t="s">
        <v>1005</v>
      </c>
      <c r="C287" t="s">
        <v>881</v>
      </c>
      <c r="D287" s="296">
        <v>107.75</v>
      </c>
      <c r="E287" s="296">
        <v>104.11</v>
      </c>
      <c r="F287" s="296">
        <v>0.06</v>
      </c>
      <c r="G287" s="296">
        <v>0.08</v>
      </c>
      <c r="H287" s="296">
        <v>0.05</v>
      </c>
      <c r="I287" s="296">
        <v>0.05</v>
      </c>
      <c r="J287" s="296">
        <v>0.02</v>
      </c>
      <c r="K287" s="296">
        <v>0.02</v>
      </c>
      <c r="L287" s="297">
        <v>0.008</v>
      </c>
      <c r="M287" s="297">
        <v>0.01</v>
      </c>
      <c r="N287" s="297">
        <v>0</v>
      </c>
      <c r="O287" s="297">
        <v>0</v>
      </c>
    </row>
    <row r="288" spans="1:15" ht="15">
      <c r="A288" s="295">
        <f t="shared" si="4"/>
        <v>285</v>
      </c>
      <c r="B288" s="295" t="s">
        <v>701</v>
      </c>
      <c r="C288" t="s">
        <v>112</v>
      </c>
      <c r="D288" s="296">
        <v>107.76</v>
      </c>
      <c r="E288" s="296">
        <v>104.12</v>
      </c>
      <c r="F288" s="296">
        <v>0.03</v>
      </c>
      <c r="G288" s="296">
        <v>0.05</v>
      </c>
      <c r="H288" s="296"/>
      <c r="I288" s="296">
        <v>0</v>
      </c>
      <c r="J288" s="296"/>
      <c r="K288" s="296">
        <v>0</v>
      </c>
      <c r="L288" s="297">
        <v>0.003</v>
      </c>
      <c r="M288" s="297">
        <v>0.005</v>
      </c>
      <c r="N288" s="297">
        <v>0</v>
      </c>
      <c r="O288" s="297">
        <v>0</v>
      </c>
    </row>
    <row r="289" spans="1:15" ht="15">
      <c r="A289" s="295">
        <f t="shared" si="4"/>
        <v>286</v>
      </c>
      <c r="B289" s="295">
        <v>2008</v>
      </c>
      <c r="C289" t="s">
        <v>1719</v>
      </c>
      <c r="D289" s="296">
        <v>107.76</v>
      </c>
      <c r="E289" s="296">
        <v>104.12</v>
      </c>
      <c r="F289" s="296">
        <v>0.08</v>
      </c>
      <c r="G289" s="296">
        <v>0.1</v>
      </c>
      <c r="H289" s="296">
        <v>0</v>
      </c>
      <c r="I289" s="296">
        <v>0</v>
      </c>
      <c r="J289" s="296">
        <v>0</v>
      </c>
      <c r="K289" s="296">
        <v>0</v>
      </c>
      <c r="L289" s="297">
        <v>0.008</v>
      </c>
      <c r="M289" s="297">
        <v>0.01</v>
      </c>
      <c r="N289" s="297">
        <v>0</v>
      </c>
      <c r="O289" s="297">
        <v>0</v>
      </c>
    </row>
    <row r="290" spans="1:15" ht="15">
      <c r="A290" s="295">
        <f t="shared" si="4"/>
        <v>287</v>
      </c>
      <c r="B290" s="295" t="s">
        <v>608</v>
      </c>
      <c r="C290" t="s">
        <v>28</v>
      </c>
      <c r="D290" s="296">
        <v>107.77</v>
      </c>
      <c r="E290" s="296">
        <v>104.13</v>
      </c>
      <c r="F290" s="296">
        <v>0.05</v>
      </c>
      <c r="G290" s="296">
        <v>0.07</v>
      </c>
      <c r="H290" s="296">
        <v>0.05</v>
      </c>
      <c r="I290" s="296">
        <v>0.05</v>
      </c>
      <c r="J290" s="296"/>
      <c r="K290" s="296">
        <v>0</v>
      </c>
      <c r="L290" s="297">
        <v>0.005</v>
      </c>
      <c r="M290" s="297">
        <v>0.007</v>
      </c>
      <c r="N290" s="297">
        <v>0</v>
      </c>
      <c r="O290" s="297">
        <v>0</v>
      </c>
    </row>
    <row r="291" spans="1:15" ht="15">
      <c r="A291" s="295">
        <f t="shared" si="4"/>
        <v>288</v>
      </c>
      <c r="B291" s="295" t="s">
        <v>678</v>
      </c>
      <c r="C291" t="s">
        <v>1120</v>
      </c>
      <c r="D291" s="296">
        <v>107.77</v>
      </c>
      <c r="E291" s="296">
        <v>104.13</v>
      </c>
      <c r="F291" s="296">
        <v>0.03</v>
      </c>
      <c r="G291" s="296">
        <v>0.07</v>
      </c>
      <c r="H291" s="296">
        <v>0.05</v>
      </c>
      <c r="I291" s="296">
        <v>0.05</v>
      </c>
      <c r="J291" s="296"/>
      <c r="K291" s="296">
        <v>0</v>
      </c>
      <c r="L291" s="297">
        <v>0.003</v>
      </c>
      <c r="M291" s="297">
        <v>0.007</v>
      </c>
      <c r="N291" s="297">
        <v>0</v>
      </c>
      <c r="O291" s="297">
        <v>0</v>
      </c>
    </row>
    <row r="292" spans="1:15" ht="15">
      <c r="A292" s="295">
        <f t="shared" si="4"/>
        <v>289</v>
      </c>
      <c r="B292" s="295">
        <v>5672</v>
      </c>
      <c r="C292" t="s">
        <v>143</v>
      </c>
      <c r="D292" s="296">
        <v>107.77</v>
      </c>
      <c r="E292" s="296">
        <v>104.13</v>
      </c>
      <c r="F292" s="296">
        <v>0.03</v>
      </c>
      <c r="G292" s="296">
        <v>0.05</v>
      </c>
      <c r="H292" s="296"/>
      <c r="I292" s="296">
        <v>0</v>
      </c>
      <c r="J292" s="296"/>
      <c r="K292" s="296">
        <v>0</v>
      </c>
      <c r="L292" s="297">
        <v>0.003</v>
      </c>
      <c r="M292" s="297">
        <v>0.005</v>
      </c>
      <c r="N292" s="297">
        <v>0.003</v>
      </c>
      <c r="O292" s="297">
        <v>0.005</v>
      </c>
    </row>
    <row r="293" spans="1:15" ht="15">
      <c r="A293" s="295">
        <f t="shared" si="4"/>
        <v>290</v>
      </c>
      <c r="B293" s="295" t="s">
        <v>628</v>
      </c>
      <c r="C293" t="s">
        <v>46</v>
      </c>
      <c r="D293" s="296">
        <v>107.78</v>
      </c>
      <c r="E293" s="296">
        <v>104.14</v>
      </c>
      <c r="F293" s="296">
        <v>0.03</v>
      </c>
      <c r="G293" s="296">
        <v>0.05</v>
      </c>
      <c r="H293" s="296">
        <v>0.05</v>
      </c>
      <c r="I293" s="296">
        <v>0.05</v>
      </c>
      <c r="J293" s="296"/>
      <c r="K293" s="296">
        <v>0</v>
      </c>
      <c r="L293" s="297">
        <v>0.003</v>
      </c>
      <c r="M293" s="297">
        <v>0.005</v>
      </c>
      <c r="N293" s="297">
        <v>0</v>
      </c>
      <c r="O293" s="297">
        <v>0</v>
      </c>
    </row>
    <row r="294" spans="1:15" ht="15">
      <c r="A294" s="295">
        <f t="shared" si="4"/>
        <v>291</v>
      </c>
      <c r="B294" s="295" t="s">
        <v>1001</v>
      </c>
      <c r="C294" t="s">
        <v>878</v>
      </c>
      <c r="D294" s="296">
        <v>107.78</v>
      </c>
      <c r="E294" s="296">
        <v>104.14</v>
      </c>
      <c r="F294" s="296">
        <v>0.05</v>
      </c>
      <c r="G294" s="296">
        <v>0.07</v>
      </c>
      <c r="H294" s="296">
        <v>0.05</v>
      </c>
      <c r="I294" s="296">
        <v>0.05</v>
      </c>
      <c r="J294" s="296">
        <v>0</v>
      </c>
      <c r="K294" s="296">
        <v>0</v>
      </c>
      <c r="L294" s="297">
        <v>0.005</v>
      </c>
      <c r="M294" s="297">
        <v>0.007</v>
      </c>
      <c r="N294" s="297">
        <v>0</v>
      </c>
      <c r="O294" s="297">
        <v>0</v>
      </c>
    </row>
    <row r="295" spans="1:15" ht="15">
      <c r="A295" s="295">
        <f t="shared" si="4"/>
        <v>292</v>
      </c>
      <c r="B295" s="295" t="s">
        <v>1021</v>
      </c>
      <c r="C295" t="s">
        <v>894</v>
      </c>
      <c r="D295" s="296">
        <v>107.79</v>
      </c>
      <c r="E295" s="296">
        <v>104.15</v>
      </c>
      <c r="F295" s="296">
        <v>0.05</v>
      </c>
      <c r="G295" s="296">
        <v>0.07</v>
      </c>
      <c r="H295" s="296"/>
      <c r="I295" s="296">
        <v>0</v>
      </c>
      <c r="J295" s="296">
        <v>0</v>
      </c>
      <c r="K295" s="296">
        <v>0</v>
      </c>
      <c r="L295" s="297">
        <v>0.005</v>
      </c>
      <c r="M295" s="297">
        <v>0.007</v>
      </c>
      <c r="N295" s="297"/>
      <c r="O295" s="297">
        <v>0</v>
      </c>
    </row>
    <row r="296" spans="1:15" ht="15">
      <c r="A296" s="295">
        <f t="shared" si="4"/>
        <v>293</v>
      </c>
      <c r="B296" s="295">
        <v>2006</v>
      </c>
      <c r="C296" t="s">
        <v>1718</v>
      </c>
      <c r="D296" s="296">
        <v>107.8</v>
      </c>
      <c r="E296" s="296">
        <v>104.16</v>
      </c>
      <c r="F296" s="296">
        <v>0.08</v>
      </c>
      <c r="G296" s="296">
        <v>0.1</v>
      </c>
      <c r="H296" s="296">
        <v>0</v>
      </c>
      <c r="I296" s="296">
        <v>0</v>
      </c>
      <c r="J296" s="296">
        <v>0</v>
      </c>
      <c r="K296" s="296">
        <v>0</v>
      </c>
      <c r="L296" s="297">
        <v>0.008</v>
      </c>
      <c r="M296" s="297">
        <v>0.01</v>
      </c>
      <c r="N296" s="297">
        <v>0</v>
      </c>
      <c r="O296" s="297">
        <v>0</v>
      </c>
    </row>
    <row r="297" spans="1:15" ht="15">
      <c r="A297" s="295">
        <f t="shared" si="4"/>
        <v>294</v>
      </c>
      <c r="B297" s="295" t="s">
        <v>749</v>
      </c>
      <c r="C297" t="s">
        <v>1115</v>
      </c>
      <c r="D297" s="296">
        <v>107.81</v>
      </c>
      <c r="E297" s="296">
        <v>104.17</v>
      </c>
      <c r="F297" s="296">
        <v>0.03</v>
      </c>
      <c r="G297" s="296">
        <v>0.05</v>
      </c>
      <c r="H297" s="296"/>
      <c r="I297" s="296">
        <v>0</v>
      </c>
      <c r="J297" s="296"/>
      <c r="K297" s="296">
        <v>0</v>
      </c>
      <c r="L297" s="297">
        <v>0.003</v>
      </c>
      <c r="M297" s="297">
        <v>0.005</v>
      </c>
      <c r="N297" s="297">
        <v>0</v>
      </c>
      <c r="O297" s="297">
        <v>0</v>
      </c>
    </row>
    <row r="298" spans="1:15" ht="15">
      <c r="A298" s="295">
        <f t="shared" si="4"/>
        <v>295</v>
      </c>
      <c r="B298" s="295" t="s">
        <v>1002</v>
      </c>
      <c r="C298" t="s">
        <v>879</v>
      </c>
      <c r="D298" s="296">
        <v>107.81</v>
      </c>
      <c r="E298" s="296">
        <v>104.17</v>
      </c>
      <c r="F298" s="296">
        <v>0.05</v>
      </c>
      <c r="G298" s="296">
        <v>0.07</v>
      </c>
      <c r="H298" s="296">
        <v>0.05</v>
      </c>
      <c r="I298" s="296">
        <v>0.05</v>
      </c>
      <c r="J298" s="296">
        <v>0</v>
      </c>
      <c r="K298" s="296">
        <v>0</v>
      </c>
      <c r="L298" s="297">
        <v>0.005</v>
      </c>
      <c r="M298" s="297">
        <v>0.007</v>
      </c>
      <c r="N298" s="297">
        <v>0</v>
      </c>
      <c r="O298" s="297">
        <v>0</v>
      </c>
    </row>
    <row r="299" spans="1:15" ht="15">
      <c r="A299" s="295">
        <f t="shared" si="4"/>
        <v>296</v>
      </c>
      <c r="B299" s="295">
        <v>1926</v>
      </c>
      <c r="C299" t="s">
        <v>6</v>
      </c>
      <c r="D299" s="296">
        <v>107.82</v>
      </c>
      <c r="E299" s="296">
        <v>104.18</v>
      </c>
      <c r="F299" s="296">
        <v>0.05</v>
      </c>
      <c r="G299" s="296">
        <v>0.07</v>
      </c>
      <c r="H299" s="296">
        <v>0</v>
      </c>
      <c r="I299" s="296">
        <v>0</v>
      </c>
      <c r="J299" s="296"/>
      <c r="K299" s="296">
        <v>0</v>
      </c>
      <c r="L299" s="297">
        <v>0.005</v>
      </c>
      <c r="M299" s="297">
        <v>0.007</v>
      </c>
      <c r="N299" s="297">
        <v>0</v>
      </c>
      <c r="O299" s="297">
        <v>0</v>
      </c>
    </row>
    <row r="300" spans="1:15" ht="15">
      <c r="A300" s="295">
        <f t="shared" si="4"/>
        <v>297</v>
      </c>
      <c r="B300" s="295" t="s">
        <v>651</v>
      </c>
      <c r="C300" t="s">
        <v>68</v>
      </c>
      <c r="D300" s="296">
        <v>107.82</v>
      </c>
      <c r="E300" s="296">
        <v>104.18</v>
      </c>
      <c r="F300" s="296">
        <v>0.05</v>
      </c>
      <c r="G300" s="296">
        <v>0.07</v>
      </c>
      <c r="H300" s="296"/>
      <c r="I300" s="296">
        <v>0</v>
      </c>
      <c r="J300" s="296"/>
      <c r="K300" s="296">
        <v>0</v>
      </c>
      <c r="L300" s="297">
        <v>0.005</v>
      </c>
      <c r="M300" s="297">
        <v>0.007</v>
      </c>
      <c r="N300" s="297">
        <v>0</v>
      </c>
      <c r="O300" s="297">
        <v>0</v>
      </c>
    </row>
    <row r="301" spans="1:15" ht="15">
      <c r="A301" s="295">
        <f t="shared" si="4"/>
        <v>298</v>
      </c>
      <c r="B301" s="295" t="s">
        <v>693</v>
      </c>
      <c r="C301" t="s">
        <v>1114</v>
      </c>
      <c r="D301" s="296">
        <v>107.82</v>
      </c>
      <c r="E301" s="296">
        <v>104.18</v>
      </c>
      <c r="F301" s="296">
        <v>0.03</v>
      </c>
      <c r="G301" s="296">
        <v>0.05</v>
      </c>
      <c r="H301" s="296">
        <v>0.05</v>
      </c>
      <c r="I301" s="296">
        <v>0.05</v>
      </c>
      <c r="J301" s="296"/>
      <c r="K301" s="296">
        <v>0</v>
      </c>
      <c r="L301" s="297">
        <v>0.003</v>
      </c>
      <c r="M301" s="297">
        <v>0.005</v>
      </c>
      <c r="N301" s="297">
        <v>0</v>
      </c>
      <c r="O301" s="297">
        <v>0</v>
      </c>
    </row>
    <row r="302" spans="1:15" ht="15">
      <c r="A302" s="295">
        <f t="shared" si="4"/>
        <v>299</v>
      </c>
      <c r="B302" s="295" t="s">
        <v>773</v>
      </c>
      <c r="C302" t="s">
        <v>181</v>
      </c>
      <c r="D302" s="296">
        <v>107.82</v>
      </c>
      <c r="E302" s="296">
        <v>104.18</v>
      </c>
      <c r="F302" s="296">
        <v>0.12</v>
      </c>
      <c r="G302" s="296">
        <v>0.12</v>
      </c>
      <c r="H302" s="296">
        <v>0.05</v>
      </c>
      <c r="I302" s="296">
        <v>0.05</v>
      </c>
      <c r="J302" s="296">
        <v>0.02</v>
      </c>
      <c r="K302" s="296">
        <v>0.02</v>
      </c>
      <c r="L302" s="297">
        <v>0.014</v>
      </c>
      <c r="M302" s="297">
        <v>0.014</v>
      </c>
      <c r="N302" s="297">
        <v>0.014</v>
      </c>
      <c r="O302" s="297">
        <v>0.014</v>
      </c>
    </row>
    <row r="303" spans="1:15" ht="15">
      <c r="A303" s="295">
        <f t="shared" si="4"/>
        <v>300</v>
      </c>
      <c r="B303" s="295" t="s">
        <v>777</v>
      </c>
      <c r="C303" t="s">
        <v>113</v>
      </c>
      <c r="D303" s="296">
        <v>107.82</v>
      </c>
      <c r="E303" s="296">
        <v>104.18</v>
      </c>
      <c r="F303" s="296">
        <v>0.05</v>
      </c>
      <c r="G303" s="296">
        <v>0.07</v>
      </c>
      <c r="H303" s="296">
        <v>0.05</v>
      </c>
      <c r="I303" s="296">
        <v>0.05</v>
      </c>
      <c r="J303" s="296"/>
      <c r="K303" s="296">
        <v>0</v>
      </c>
      <c r="L303" s="297">
        <v>0.005</v>
      </c>
      <c r="M303" s="297">
        <v>0.007</v>
      </c>
      <c r="N303" s="297">
        <v>0</v>
      </c>
      <c r="O303" s="297">
        <v>0</v>
      </c>
    </row>
    <row r="304" spans="1:15" ht="15">
      <c r="A304" s="295">
        <f t="shared" si="4"/>
        <v>301</v>
      </c>
      <c r="B304" s="295" t="s">
        <v>631</v>
      </c>
      <c r="C304" t="s">
        <v>49</v>
      </c>
      <c r="D304" s="296">
        <v>107.83</v>
      </c>
      <c r="E304" s="296">
        <v>104.19</v>
      </c>
      <c r="F304" s="296">
        <v>0.03</v>
      </c>
      <c r="G304" s="296">
        <v>0.05</v>
      </c>
      <c r="H304" s="296">
        <v>0.05</v>
      </c>
      <c r="I304" s="296">
        <v>0.05</v>
      </c>
      <c r="J304" s="296"/>
      <c r="K304" s="296">
        <v>0</v>
      </c>
      <c r="L304" s="297">
        <v>0.003</v>
      </c>
      <c r="M304" s="297">
        <v>0.005</v>
      </c>
      <c r="N304" s="297">
        <v>0</v>
      </c>
      <c r="O304" s="297">
        <v>0</v>
      </c>
    </row>
    <row r="305" spans="1:15" ht="15">
      <c r="A305" s="295">
        <f t="shared" si="4"/>
        <v>302</v>
      </c>
      <c r="B305" s="295" t="s">
        <v>638</v>
      </c>
      <c r="C305" t="s">
        <v>56</v>
      </c>
      <c r="D305" s="296">
        <v>107.83</v>
      </c>
      <c r="E305" s="296">
        <v>104.19</v>
      </c>
      <c r="F305" s="296">
        <v>0.05</v>
      </c>
      <c r="G305" s="296">
        <v>0.07</v>
      </c>
      <c r="H305" s="296">
        <v>0.05</v>
      </c>
      <c r="I305" s="296">
        <v>0.05</v>
      </c>
      <c r="J305" s="296"/>
      <c r="K305" s="296">
        <v>0</v>
      </c>
      <c r="L305" s="297">
        <v>0.005</v>
      </c>
      <c r="M305" s="297">
        <v>0.007</v>
      </c>
      <c r="N305" s="297">
        <v>0</v>
      </c>
      <c r="O305" s="297">
        <v>0</v>
      </c>
    </row>
    <row r="306" spans="1:15" ht="15">
      <c r="A306" s="295">
        <f t="shared" si="4"/>
        <v>303</v>
      </c>
      <c r="B306" s="295" t="s">
        <v>795</v>
      </c>
      <c r="C306" t="s">
        <v>202</v>
      </c>
      <c r="D306" s="296">
        <v>107.83</v>
      </c>
      <c r="E306" s="296">
        <v>104.19</v>
      </c>
      <c r="F306" s="296">
        <v>0.05</v>
      </c>
      <c r="G306" s="296">
        <v>0.07</v>
      </c>
      <c r="H306" s="296">
        <v>0.05</v>
      </c>
      <c r="I306" s="296">
        <v>0.05</v>
      </c>
      <c r="J306" s="296"/>
      <c r="K306" s="296">
        <v>0</v>
      </c>
      <c r="L306" s="297">
        <v>0.005</v>
      </c>
      <c r="M306" s="297">
        <v>0.007</v>
      </c>
      <c r="N306" s="297">
        <v>0</v>
      </c>
      <c r="O306" s="297">
        <v>0</v>
      </c>
    </row>
    <row r="307" spans="1:15" ht="15">
      <c r="A307" s="295">
        <f t="shared" si="4"/>
        <v>304</v>
      </c>
      <c r="B307" s="295" t="s">
        <v>807</v>
      </c>
      <c r="C307" t="s">
        <v>212</v>
      </c>
      <c r="D307" s="296">
        <v>107.83</v>
      </c>
      <c r="E307" s="296">
        <v>104.19</v>
      </c>
      <c r="F307" s="296">
        <v>0.05</v>
      </c>
      <c r="G307" s="296">
        <v>0.07</v>
      </c>
      <c r="H307" s="296">
        <v>0.05</v>
      </c>
      <c r="I307" s="296">
        <v>0.05</v>
      </c>
      <c r="J307" s="296"/>
      <c r="K307" s="296">
        <v>0</v>
      </c>
      <c r="L307" s="297">
        <v>0.005</v>
      </c>
      <c r="M307" s="297">
        <v>0.007</v>
      </c>
      <c r="N307" s="297">
        <v>0</v>
      </c>
      <c r="O307" s="297">
        <v>0</v>
      </c>
    </row>
    <row r="308" spans="1:15" ht="15">
      <c r="A308" s="295">
        <f t="shared" si="4"/>
        <v>305</v>
      </c>
      <c r="B308" s="295" t="s">
        <v>976</v>
      </c>
      <c r="C308" t="s">
        <v>854</v>
      </c>
      <c r="D308" s="296">
        <v>107.83</v>
      </c>
      <c r="E308" s="296">
        <v>104.19</v>
      </c>
      <c r="F308" s="296">
        <v>0.05</v>
      </c>
      <c r="G308" s="296">
        <v>0.07</v>
      </c>
      <c r="H308" s="296">
        <v>0.05</v>
      </c>
      <c r="I308" s="296">
        <v>0.05</v>
      </c>
      <c r="J308" s="296">
        <v>0</v>
      </c>
      <c r="K308" s="296">
        <v>0</v>
      </c>
      <c r="L308" s="297">
        <v>0.005</v>
      </c>
      <c r="M308" s="297">
        <v>0.007</v>
      </c>
      <c r="N308" s="297">
        <v>0</v>
      </c>
      <c r="O308" s="297">
        <v>0</v>
      </c>
    </row>
    <row r="309" spans="1:15" ht="15">
      <c r="A309" s="295">
        <f t="shared" si="4"/>
        <v>306</v>
      </c>
      <c r="B309" s="295" t="s">
        <v>792</v>
      </c>
      <c r="C309" t="s">
        <v>199</v>
      </c>
      <c r="D309" s="296">
        <v>107.85</v>
      </c>
      <c r="E309" s="296">
        <v>104.21</v>
      </c>
      <c r="F309" s="296">
        <v>0.05</v>
      </c>
      <c r="G309" s="296">
        <v>0.07</v>
      </c>
      <c r="H309" s="296"/>
      <c r="I309" s="296">
        <v>0</v>
      </c>
      <c r="J309" s="296"/>
      <c r="K309" s="296">
        <v>0</v>
      </c>
      <c r="L309" s="297">
        <v>0.005</v>
      </c>
      <c r="M309" s="297">
        <v>0.007</v>
      </c>
      <c r="N309" s="297">
        <v>0</v>
      </c>
      <c r="O309" s="297">
        <v>0</v>
      </c>
    </row>
    <row r="310" spans="1:15" ht="15">
      <c r="A310" s="295">
        <f t="shared" si="4"/>
        <v>307</v>
      </c>
      <c r="B310" s="295" t="s">
        <v>588</v>
      </c>
      <c r="C310" t="s">
        <v>9</v>
      </c>
      <c r="D310" s="296">
        <v>107.87</v>
      </c>
      <c r="E310" s="296">
        <v>104.23</v>
      </c>
      <c r="F310" s="296">
        <v>0.05</v>
      </c>
      <c r="G310" s="296">
        <v>0.07</v>
      </c>
      <c r="H310" s="296">
        <v>0.05</v>
      </c>
      <c r="I310" s="296">
        <v>0.05</v>
      </c>
      <c r="J310" s="296"/>
      <c r="K310" s="296">
        <v>0</v>
      </c>
      <c r="L310" s="297">
        <v>0.005</v>
      </c>
      <c r="M310" s="297">
        <v>0.007</v>
      </c>
      <c r="N310" s="297">
        <v>0</v>
      </c>
      <c r="O310" s="297">
        <v>0</v>
      </c>
    </row>
    <row r="311" spans="1:15" ht="15">
      <c r="A311" s="295">
        <f t="shared" si="4"/>
        <v>308</v>
      </c>
      <c r="B311" s="295" t="s">
        <v>609</v>
      </c>
      <c r="C311" t="s">
        <v>29</v>
      </c>
      <c r="D311" s="296">
        <v>107.87</v>
      </c>
      <c r="E311" s="296">
        <v>104.23</v>
      </c>
      <c r="F311" s="296">
        <v>0.03</v>
      </c>
      <c r="G311" s="296">
        <v>0.05</v>
      </c>
      <c r="H311" s="296">
        <v>0.05</v>
      </c>
      <c r="I311" s="296">
        <v>0.05</v>
      </c>
      <c r="J311" s="296"/>
      <c r="K311" s="296">
        <v>0</v>
      </c>
      <c r="L311" s="297">
        <v>0.003</v>
      </c>
      <c r="M311" s="297">
        <v>0.005</v>
      </c>
      <c r="N311" s="297">
        <v>0</v>
      </c>
      <c r="O311" s="297">
        <v>0</v>
      </c>
    </row>
    <row r="312" spans="1:15" ht="15">
      <c r="A312" s="295">
        <f t="shared" si="4"/>
        <v>309</v>
      </c>
      <c r="B312" s="295" t="s">
        <v>629</v>
      </c>
      <c r="C312" t="s">
        <v>47</v>
      </c>
      <c r="D312" s="296">
        <v>107.87</v>
      </c>
      <c r="E312" s="296">
        <v>104.23</v>
      </c>
      <c r="F312" s="296">
        <v>0.03</v>
      </c>
      <c r="G312" s="296">
        <v>0.05</v>
      </c>
      <c r="H312" s="296"/>
      <c r="I312" s="296">
        <v>0</v>
      </c>
      <c r="J312" s="296"/>
      <c r="K312" s="296">
        <v>0</v>
      </c>
      <c r="L312" s="297">
        <v>0.003</v>
      </c>
      <c r="M312" s="297">
        <v>0.005</v>
      </c>
      <c r="N312" s="297">
        <v>0</v>
      </c>
      <c r="O312" s="297">
        <v>0</v>
      </c>
    </row>
    <row r="313" spans="1:15" ht="15">
      <c r="A313" s="295">
        <f t="shared" si="4"/>
        <v>310</v>
      </c>
      <c r="B313" s="295" t="s">
        <v>630</v>
      </c>
      <c r="C313" t="s">
        <v>48</v>
      </c>
      <c r="D313" s="296">
        <v>107.87</v>
      </c>
      <c r="E313" s="296">
        <v>104.23</v>
      </c>
      <c r="F313" s="296">
        <v>0.03</v>
      </c>
      <c r="G313" s="296">
        <v>0.05</v>
      </c>
      <c r="H313" s="296"/>
      <c r="I313" s="296">
        <v>0</v>
      </c>
      <c r="J313" s="296"/>
      <c r="K313" s="296">
        <v>0</v>
      </c>
      <c r="L313" s="297">
        <v>0.003</v>
      </c>
      <c r="M313" s="297">
        <v>0.005</v>
      </c>
      <c r="N313" s="297">
        <v>0</v>
      </c>
      <c r="O313" s="297">
        <v>0</v>
      </c>
    </row>
    <row r="314" spans="1:15" ht="15">
      <c r="A314" s="295">
        <f t="shared" si="4"/>
        <v>311</v>
      </c>
      <c r="B314" s="295" t="s">
        <v>705</v>
      </c>
      <c r="C314" t="s">
        <v>116</v>
      </c>
      <c r="D314" s="296">
        <v>107.87</v>
      </c>
      <c r="E314" s="296">
        <v>104.23</v>
      </c>
      <c r="F314" s="296">
        <v>0.03</v>
      </c>
      <c r="G314" s="296">
        <v>0.05</v>
      </c>
      <c r="H314" s="296">
        <v>0.05</v>
      </c>
      <c r="I314" s="296">
        <v>0.05</v>
      </c>
      <c r="J314" s="296"/>
      <c r="K314" s="296">
        <v>0</v>
      </c>
      <c r="L314" s="297">
        <v>0.003</v>
      </c>
      <c r="M314" s="297">
        <v>0.005</v>
      </c>
      <c r="N314" s="297">
        <v>0</v>
      </c>
      <c r="O314" s="297">
        <v>0</v>
      </c>
    </row>
    <row r="315" spans="1:15" ht="15">
      <c r="A315" s="295">
        <f t="shared" si="4"/>
        <v>312</v>
      </c>
      <c r="B315" s="295" t="s">
        <v>776</v>
      </c>
      <c r="C315" t="s">
        <v>184</v>
      </c>
      <c r="D315" s="296">
        <v>107.87</v>
      </c>
      <c r="E315" s="296">
        <v>104.23</v>
      </c>
      <c r="F315" s="296">
        <v>0.05</v>
      </c>
      <c r="G315" s="296">
        <v>0.07</v>
      </c>
      <c r="H315" s="296">
        <v>0.05</v>
      </c>
      <c r="I315" s="296">
        <v>0.05</v>
      </c>
      <c r="J315" s="296"/>
      <c r="K315" s="296">
        <v>0</v>
      </c>
      <c r="L315" s="297">
        <v>0.005</v>
      </c>
      <c r="M315" s="297">
        <v>0.007</v>
      </c>
      <c r="N315" s="297">
        <v>0</v>
      </c>
      <c r="O315" s="297">
        <v>0</v>
      </c>
    </row>
    <row r="316" spans="1:15" ht="15">
      <c r="A316" s="295">
        <f t="shared" si="4"/>
        <v>313</v>
      </c>
      <c r="B316" s="295" t="s">
        <v>797</v>
      </c>
      <c r="C316" t="s">
        <v>204</v>
      </c>
      <c r="D316" s="296">
        <v>107.87</v>
      </c>
      <c r="E316" s="296">
        <v>104.23</v>
      </c>
      <c r="F316" s="296">
        <v>0.03</v>
      </c>
      <c r="G316" s="296">
        <v>0.05</v>
      </c>
      <c r="H316" s="296"/>
      <c r="I316" s="296">
        <v>0</v>
      </c>
      <c r="J316" s="296"/>
      <c r="K316" s="296">
        <v>0</v>
      </c>
      <c r="L316" s="297">
        <v>0.003</v>
      </c>
      <c r="M316" s="297">
        <v>0.005</v>
      </c>
      <c r="N316" s="297">
        <v>0.003</v>
      </c>
      <c r="O316" s="297">
        <v>0.005</v>
      </c>
    </row>
    <row r="317" spans="1:15" ht="15">
      <c r="A317" s="295">
        <f t="shared" si="4"/>
        <v>314</v>
      </c>
      <c r="B317" s="295">
        <v>1929</v>
      </c>
      <c r="C317" t="s">
        <v>899</v>
      </c>
      <c r="D317" s="296">
        <v>107.88</v>
      </c>
      <c r="E317" s="296">
        <v>104.24</v>
      </c>
      <c r="F317" s="296">
        <v>0.06</v>
      </c>
      <c r="G317" s="296">
        <v>0.08</v>
      </c>
      <c r="H317" s="296">
        <v>0.05</v>
      </c>
      <c r="I317" s="296">
        <v>0.05</v>
      </c>
      <c r="J317" s="296">
        <v>0.02</v>
      </c>
      <c r="K317" s="296">
        <v>0.02</v>
      </c>
      <c r="L317" s="297">
        <v>0.008</v>
      </c>
      <c r="M317" s="297">
        <v>0.01</v>
      </c>
      <c r="N317" s="297"/>
      <c r="O317" s="297">
        <v>0</v>
      </c>
    </row>
    <row r="318" spans="1:15" ht="15">
      <c r="A318" s="295">
        <f t="shared" si="4"/>
        <v>315</v>
      </c>
      <c r="B318" s="295" t="s">
        <v>968</v>
      </c>
      <c r="C318" t="s">
        <v>847</v>
      </c>
      <c r="D318" s="296">
        <v>107.89</v>
      </c>
      <c r="E318" s="296">
        <v>104.25</v>
      </c>
      <c r="F318" s="296">
        <v>0.05</v>
      </c>
      <c r="G318" s="296">
        <v>0.07</v>
      </c>
      <c r="H318" s="296">
        <v>0.05</v>
      </c>
      <c r="I318" s="296">
        <v>0.05</v>
      </c>
      <c r="J318" s="296"/>
      <c r="K318" s="296">
        <v>0</v>
      </c>
      <c r="L318" s="297">
        <v>0.005</v>
      </c>
      <c r="M318" s="297">
        <v>0.007</v>
      </c>
      <c r="N318" s="297">
        <v>0</v>
      </c>
      <c r="O318" s="297">
        <v>0</v>
      </c>
    </row>
    <row r="319" spans="1:15" ht="15">
      <c r="A319" s="295">
        <f t="shared" si="4"/>
        <v>316</v>
      </c>
      <c r="B319" s="295" t="s">
        <v>586</v>
      </c>
      <c r="C319" t="s">
        <v>7</v>
      </c>
      <c r="D319" s="296">
        <v>107.92</v>
      </c>
      <c r="E319" s="296">
        <v>104.28</v>
      </c>
      <c r="F319" s="296">
        <v>0.03</v>
      </c>
      <c r="G319" s="296">
        <v>0.05</v>
      </c>
      <c r="H319" s="296">
        <v>0.05</v>
      </c>
      <c r="I319" s="296">
        <v>0.05</v>
      </c>
      <c r="J319" s="296"/>
      <c r="K319" s="296">
        <v>0</v>
      </c>
      <c r="L319" s="297">
        <v>0.003</v>
      </c>
      <c r="M319" s="297">
        <v>0.005</v>
      </c>
      <c r="N319" s="297">
        <v>0</v>
      </c>
      <c r="O319" s="297">
        <v>0</v>
      </c>
    </row>
    <row r="320" spans="1:15" ht="15">
      <c r="A320" s="295">
        <f t="shared" si="4"/>
        <v>317</v>
      </c>
      <c r="B320" s="295" t="s">
        <v>960</v>
      </c>
      <c r="C320" t="s">
        <v>1056</v>
      </c>
      <c r="D320" s="296">
        <v>107.92</v>
      </c>
      <c r="E320" s="296">
        <v>104.28</v>
      </c>
      <c r="F320" s="296">
        <v>0.05</v>
      </c>
      <c r="G320" s="296">
        <v>0.07</v>
      </c>
      <c r="H320" s="296">
        <v>0.05</v>
      </c>
      <c r="I320" s="296">
        <v>0.05</v>
      </c>
      <c r="J320" s="296"/>
      <c r="K320" s="296">
        <v>0</v>
      </c>
      <c r="L320" s="297">
        <v>0.005</v>
      </c>
      <c r="M320" s="297">
        <v>0.007</v>
      </c>
      <c r="N320" s="297">
        <v>0.005</v>
      </c>
      <c r="O320" s="297">
        <v>0.007</v>
      </c>
    </row>
    <row r="321" spans="1:15" ht="15">
      <c r="A321" s="295">
        <f t="shared" si="4"/>
        <v>318</v>
      </c>
      <c r="B321" s="295" t="s">
        <v>1018</v>
      </c>
      <c r="C321" t="s">
        <v>891</v>
      </c>
      <c r="D321" s="296">
        <v>107.92</v>
      </c>
      <c r="E321" s="296">
        <v>104.28</v>
      </c>
      <c r="F321" s="296">
        <v>0.1</v>
      </c>
      <c r="G321" s="296">
        <v>0.1</v>
      </c>
      <c r="H321" s="296"/>
      <c r="I321" s="296">
        <v>0</v>
      </c>
      <c r="J321" s="296">
        <v>0</v>
      </c>
      <c r="K321" s="296">
        <v>0</v>
      </c>
      <c r="L321" s="297">
        <v>0.01</v>
      </c>
      <c r="M321" s="297">
        <v>0.01</v>
      </c>
      <c r="N321" s="297">
        <v>0.01</v>
      </c>
      <c r="O321" s="297">
        <v>0.01</v>
      </c>
    </row>
    <row r="322" spans="1:15" ht="15">
      <c r="A322" s="295">
        <f t="shared" si="4"/>
        <v>319</v>
      </c>
      <c r="B322" s="295" t="s">
        <v>772</v>
      </c>
      <c r="C322" t="s">
        <v>1124</v>
      </c>
      <c r="D322" s="296">
        <v>107.97</v>
      </c>
      <c r="E322" s="296">
        <v>104.33</v>
      </c>
      <c r="F322" s="296">
        <v>0.05</v>
      </c>
      <c r="G322" s="296">
        <v>0.07</v>
      </c>
      <c r="H322" s="296">
        <v>0.05</v>
      </c>
      <c r="I322" s="296">
        <v>0.05</v>
      </c>
      <c r="J322" s="296"/>
      <c r="K322" s="296">
        <v>0</v>
      </c>
      <c r="L322" s="297">
        <v>0.005</v>
      </c>
      <c r="M322" s="297">
        <v>0.007</v>
      </c>
      <c r="N322" s="297">
        <v>0</v>
      </c>
      <c r="O322" s="297">
        <v>0</v>
      </c>
    </row>
    <row r="323" spans="1:15" ht="15">
      <c r="A323" s="295">
        <f t="shared" si="4"/>
        <v>320</v>
      </c>
      <c r="B323" s="295" t="s">
        <v>731</v>
      </c>
      <c r="C323" t="s">
        <v>140</v>
      </c>
      <c r="D323" s="296">
        <v>107.98</v>
      </c>
      <c r="E323" s="296">
        <v>104.34</v>
      </c>
      <c r="F323" s="296">
        <v>0.03</v>
      </c>
      <c r="G323" s="296">
        <v>0.05</v>
      </c>
      <c r="H323" s="296"/>
      <c r="I323" s="296">
        <v>0</v>
      </c>
      <c r="J323" s="296"/>
      <c r="K323" s="296">
        <v>0</v>
      </c>
      <c r="L323" s="297">
        <v>0.003</v>
      </c>
      <c r="M323" s="297">
        <v>0.005</v>
      </c>
      <c r="N323" s="297">
        <v>0</v>
      </c>
      <c r="O323" s="297">
        <v>0</v>
      </c>
    </row>
    <row r="324" spans="1:15" ht="15">
      <c r="A324" s="295">
        <f t="shared" si="4"/>
        <v>321</v>
      </c>
      <c r="B324" s="295" t="s">
        <v>614</v>
      </c>
      <c r="C324" t="s">
        <v>34</v>
      </c>
      <c r="D324" s="296">
        <v>108</v>
      </c>
      <c r="E324" s="296">
        <v>104.36</v>
      </c>
      <c r="F324" s="296">
        <v>0.03</v>
      </c>
      <c r="G324" s="296">
        <v>0.05</v>
      </c>
      <c r="H324" s="296">
        <v>0.05</v>
      </c>
      <c r="I324" s="296">
        <v>0.05</v>
      </c>
      <c r="J324" s="296"/>
      <c r="K324" s="296">
        <v>0</v>
      </c>
      <c r="L324" s="297">
        <v>0.003</v>
      </c>
      <c r="M324" s="297">
        <v>0.005</v>
      </c>
      <c r="N324" s="297">
        <v>0</v>
      </c>
      <c r="O324" s="297">
        <v>0</v>
      </c>
    </row>
    <row r="325" spans="1:15" ht="15">
      <c r="A325" s="295">
        <f t="shared" si="4"/>
        <v>322</v>
      </c>
      <c r="B325" s="295" t="s">
        <v>695</v>
      </c>
      <c r="C325" t="s">
        <v>106</v>
      </c>
      <c r="D325" s="296">
        <v>108.01</v>
      </c>
      <c r="E325" s="296">
        <v>104.37</v>
      </c>
      <c r="F325" s="296">
        <v>0.05</v>
      </c>
      <c r="G325" s="296">
        <v>0.07</v>
      </c>
      <c r="H325" s="296">
        <v>0.05</v>
      </c>
      <c r="I325" s="296">
        <v>0.05</v>
      </c>
      <c r="J325" s="296"/>
      <c r="K325" s="296">
        <v>0</v>
      </c>
      <c r="L325" s="297">
        <v>0.005</v>
      </c>
      <c r="M325" s="297">
        <v>0.007</v>
      </c>
      <c r="N325" s="297">
        <v>0</v>
      </c>
      <c r="O325" s="297">
        <v>0</v>
      </c>
    </row>
    <row r="326" spans="1:15" ht="15">
      <c r="A326" s="295">
        <f t="shared" si="4"/>
        <v>323</v>
      </c>
      <c r="B326" s="295">
        <v>6156</v>
      </c>
      <c r="C326" t="s">
        <v>218</v>
      </c>
      <c r="D326" s="296">
        <v>108.02</v>
      </c>
      <c r="E326" s="296">
        <v>104.38</v>
      </c>
      <c r="F326" s="296">
        <v>0.05</v>
      </c>
      <c r="G326" s="296">
        <v>0.07</v>
      </c>
      <c r="H326" s="296"/>
      <c r="I326" s="296">
        <v>0</v>
      </c>
      <c r="J326" s="296"/>
      <c r="K326" s="296">
        <v>0</v>
      </c>
      <c r="L326" s="297">
        <v>0.005</v>
      </c>
      <c r="M326" s="297">
        <v>0.007</v>
      </c>
      <c r="N326" s="297">
        <v>0.005</v>
      </c>
      <c r="O326" s="297">
        <v>0.007</v>
      </c>
    </row>
    <row r="327" spans="1:15" ht="15">
      <c r="A327" s="295">
        <f aca="true" t="shared" si="5" ref="A327:A361">A326+1</f>
        <v>324</v>
      </c>
      <c r="B327" s="295">
        <v>6461</v>
      </c>
      <c r="C327" t="s">
        <v>1350</v>
      </c>
      <c r="D327" s="296">
        <v>108.02</v>
      </c>
      <c r="E327" s="296">
        <v>104.38</v>
      </c>
      <c r="F327" s="296">
        <v>0.08</v>
      </c>
      <c r="G327" s="296">
        <v>0.1</v>
      </c>
      <c r="H327" s="296">
        <v>0</v>
      </c>
      <c r="I327" s="296">
        <v>0</v>
      </c>
      <c r="J327" s="296">
        <v>0</v>
      </c>
      <c r="K327" s="296">
        <v>0</v>
      </c>
      <c r="L327" s="297">
        <v>0.008</v>
      </c>
      <c r="M327" s="297">
        <v>0.01</v>
      </c>
      <c r="N327" s="297">
        <v>0.008</v>
      </c>
      <c r="O327" s="297">
        <v>0.01</v>
      </c>
    </row>
    <row r="328" spans="1:15" ht="15">
      <c r="A328" s="295">
        <f t="shared" si="5"/>
        <v>325</v>
      </c>
      <c r="B328" s="295">
        <v>1598</v>
      </c>
      <c r="C328" t="s">
        <v>216</v>
      </c>
      <c r="D328" s="296">
        <v>108.03</v>
      </c>
      <c r="E328" s="296">
        <v>104.39</v>
      </c>
      <c r="F328" s="296">
        <v>0.05</v>
      </c>
      <c r="G328" s="296">
        <v>0.07</v>
      </c>
      <c r="H328" s="296"/>
      <c r="I328" s="296">
        <v>0</v>
      </c>
      <c r="J328" s="296"/>
      <c r="K328" s="296">
        <v>0</v>
      </c>
      <c r="L328" s="297">
        <v>0.005</v>
      </c>
      <c r="M328" s="297">
        <v>0.007</v>
      </c>
      <c r="N328" s="297">
        <v>0</v>
      </c>
      <c r="O328" s="297">
        <v>0</v>
      </c>
    </row>
    <row r="329" spans="1:15" ht="15">
      <c r="A329" s="295">
        <f t="shared" si="5"/>
        <v>326</v>
      </c>
      <c r="B329" s="295" t="s">
        <v>1007</v>
      </c>
      <c r="C329" t="s">
        <v>883</v>
      </c>
      <c r="D329" s="296">
        <v>108.04</v>
      </c>
      <c r="E329" s="296">
        <v>104.4</v>
      </c>
      <c r="F329" s="296">
        <v>0.08</v>
      </c>
      <c r="G329" s="296">
        <v>0.1</v>
      </c>
      <c r="H329" s="296"/>
      <c r="I329" s="296">
        <v>0</v>
      </c>
      <c r="J329" s="296">
        <v>0.06</v>
      </c>
      <c r="K329" s="296">
        <v>0.06</v>
      </c>
      <c r="L329" s="297">
        <v>0.014</v>
      </c>
      <c r="M329" s="297">
        <v>0.016</v>
      </c>
      <c r="N329" s="297">
        <v>0</v>
      </c>
      <c r="O329" s="297">
        <v>0</v>
      </c>
    </row>
    <row r="330" spans="1:15" ht="15">
      <c r="A330" s="295">
        <f t="shared" si="5"/>
        <v>327</v>
      </c>
      <c r="B330" s="295" t="s">
        <v>1015</v>
      </c>
      <c r="C330" t="s">
        <v>1091</v>
      </c>
      <c r="D330" s="296">
        <v>108.05</v>
      </c>
      <c r="E330" s="296">
        <v>104.41</v>
      </c>
      <c r="F330" s="296">
        <v>0.06</v>
      </c>
      <c r="G330" s="296">
        <v>0.08</v>
      </c>
      <c r="H330" s="296"/>
      <c r="I330" s="296">
        <v>0</v>
      </c>
      <c r="J330" s="296">
        <v>0</v>
      </c>
      <c r="K330" s="296">
        <v>0</v>
      </c>
      <c r="L330" s="297">
        <v>0.006</v>
      </c>
      <c r="M330" s="297">
        <v>0.008</v>
      </c>
      <c r="N330" s="297">
        <v>0</v>
      </c>
      <c r="O330" s="297">
        <v>0</v>
      </c>
    </row>
    <row r="331" spans="1:15" ht="15">
      <c r="A331" s="295">
        <f t="shared" si="5"/>
        <v>328</v>
      </c>
      <c r="B331" s="295" t="s">
        <v>713</v>
      </c>
      <c r="C331" t="s">
        <v>125</v>
      </c>
      <c r="D331" s="296">
        <v>108.07</v>
      </c>
      <c r="E331" s="296">
        <v>104.43</v>
      </c>
      <c r="F331" s="296">
        <v>0.05</v>
      </c>
      <c r="G331" s="296">
        <v>0.07</v>
      </c>
      <c r="H331" s="296"/>
      <c r="I331" s="296">
        <v>0</v>
      </c>
      <c r="J331" s="296"/>
      <c r="K331" s="296">
        <v>0</v>
      </c>
      <c r="L331" s="297">
        <v>0.005</v>
      </c>
      <c r="M331" s="297">
        <v>0.007</v>
      </c>
      <c r="N331" s="297">
        <v>0.005</v>
      </c>
      <c r="O331" s="297">
        <v>0.007</v>
      </c>
    </row>
    <row r="332" spans="1:15" ht="15">
      <c r="A332" s="295">
        <f t="shared" si="5"/>
        <v>329</v>
      </c>
      <c r="B332" s="295">
        <v>1979</v>
      </c>
      <c r="C332" t="s">
        <v>1346</v>
      </c>
      <c r="D332" s="296">
        <v>108.07</v>
      </c>
      <c r="E332" s="296">
        <v>104.43</v>
      </c>
      <c r="F332" s="296">
        <v>0.07</v>
      </c>
      <c r="G332" s="296">
        <v>0.08</v>
      </c>
      <c r="H332" s="296">
        <v>0</v>
      </c>
      <c r="I332" s="296">
        <v>0</v>
      </c>
      <c r="J332" s="296">
        <v>0</v>
      </c>
      <c r="K332" s="296">
        <v>0</v>
      </c>
      <c r="L332" s="297">
        <v>0.007</v>
      </c>
      <c r="M332" s="297">
        <v>0.008</v>
      </c>
      <c r="N332" s="297">
        <v>0</v>
      </c>
      <c r="O332" s="297">
        <v>0</v>
      </c>
    </row>
    <row r="333" spans="1:15" ht="15">
      <c r="A333" s="295">
        <f t="shared" si="5"/>
        <v>330</v>
      </c>
      <c r="B333" s="295" t="s">
        <v>1013</v>
      </c>
      <c r="C333" t="s">
        <v>887</v>
      </c>
      <c r="D333" s="296">
        <v>108.11</v>
      </c>
      <c r="E333" s="296">
        <v>104.47</v>
      </c>
      <c r="F333" s="296">
        <v>0.05</v>
      </c>
      <c r="G333" s="296">
        <v>0.07</v>
      </c>
      <c r="H333" s="296">
        <v>0.05</v>
      </c>
      <c r="I333" s="296">
        <v>0.05</v>
      </c>
      <c r="J333" s="296">
        <v>0</v>
      </c>
      <c r="K333" s="296">
        <v>0</v>
      </c>
      <c r="L333" s="297">
        <v>0.005</v>
      </c>
      <c r="M333" s="297">
        <v>0.007</v>
      </c>
      <c r="N333" s="297">
        <v>0</v>
      </c>
      <c r="O333" s="297">
        <v>0</v>
      </c>
    </row>
    <row r="334" spans="1:15" ht="15">
      <c r="A334" s="295">
        <f t="shared" si="5"/>
        <v>331</v>
      </c>
      <c r="B334" s="295" t="s">
        <v>809</v>
      </c>
      <c r="C334" t="s">
        <v>214</v>
      </c>
      <c r="D334" s="296">
        <v>108.13</v>
      </c>
      <c r="E334" s="296">
        <v>104.49</v>
      </c>
      <c r="F334" s="296">
        <v>0.08</v>
      </c>
      <c r="G334" s="296">
        <v>0.07</v>
      </c>
      <c r="H334" s="296"/>
      <c r="I334" s="296">
        <v>0</v>
      </c>
      <c r="J334" s="296"/>
      <c r="K334" s="296">
        <v>0</v>
      </c>
      <c r="L334" s="297">
        <v>0.008</v>
      </c>
      <c r="M334" s="297">
        <v>0.007</v>
      </c>
      <c r="N334" s="297">
        <v>0.008</v>
      </c>
      <c r="O334" s="297">
        <v>0.007</v>
      </c>
    </row>
    <row r="335" spans="1:15" ht="15">
      <c r="A335" s="295">
        <f t="shared" si="5"/>
        <v>332</v>
      </c>
      <c r="B335" s="295" t="s">
        <v>811</v>
      </c>
      <c r="C335" t="s">
        <v>201</v>
      </c>
      <c r="D335" s="296">
        <v>108.13</v>
      </c>
      <c r="E335" s="296">
        <v>104.49</v>
      </c>
      <c r="F335" s="296">
        <v>0.05</v>
      </c>
      <c r="G335" s="296">
        <v>0.07</v>
      </c>
      <c r="H335" s="296">
        <v>0.05</v>
      </c>
      <c r="I335" s="296">
        <v>0.05</v>
      </c>
      <c r="J335" s="296"/>
      <c r="K335" s="296">
        <v>0</v>
      </c>
      <c r="L335" s="297">
        <v>0.005</v>
      </c>
      <c r="M335" s="297">
        <v>0.007</v>
      </c>
      <c r="N335" s="297">
        <v>0.005</v>
      </c>
      <c r="O335" s="297">
        <v>0.007</v>
      </c>
    </row>
    <row r="336" spans="1:15" ht="15">
      <c r="A336" s="295">
        <f t="shared" si="5"/>
        <v>333</v>
      </c>
      <c r="B336" s="295" t="s">
        <v>986</v>
      </c>
      <c r="C336" t="s">
        <v>864</v>
      </c>
      <c r="D336" s="296">
        <v>108.15</v>
      </c>
      <c r="E336" s="296">
        <v>104.51</v>
      </c>
      <c r="F336" s="296">
        <v>0.05</v>
      </c>
      <c r="G336" s="296">
        <v>0.07</v>
      </c>
      <c r="H336" s="296">
        <v>0.05</v>
      </c>
      <c r="I336" s="296">
        <v>0.05</v>
      </c>
      <c r="J336" s="296">
        <v>0.03</v>
      </c>
      <c r="K336" s="296">
        <v>0.03</v>
      </c>
      <c r="L336" s="297">
        <v>0.008</v>
      </c>
      <c r="M336" s="297">
        <v>0.01</v>
      </c>
      <c r="N336" s="297">
        <v>0</v>
      </c>
      <c r="O336" s="297">
        <v>0</v>
      </c>
    </row>
    <row r="337" spans="1:15" ht="15">
      <c r="A337" s="295">
        <f t="shared" si="5"/>
        <v>334</v>
      </c>
      <c r="B337" s="295" t="s">
        <v>971</v>
      </c>
      <c r="C337" t="s">
        <v>850</v>
      </c>
      <c r="D337" s="296">
        <v>108.22</v>
      </c>
      <c r="E337" s="296">
        <v>104.58</v>
      </c>
      <c r="F337" s="296">
        <v>0.05</v>
      </c>
      <c r="G337" s="296">
        <v>0.07</v>
      </c>
      <c r="H337" s="296">
        <v>0.05</v>
      </c>
      <c r="I337" s="296">
        <v>0.05</v>
      </c>
      <c r="J337" s="296">
        <v>0.01</v>
      </c>
      <c r="K337" s="296">
        <v>0.01</v>
      </c>
      <c r="L337" s="297">
        <v>0.006</v>
      </c>
      <c r="M337" s="297">
        <v>0.008</v>
      </c>
      <c r="N337" s="297">
        <v>0.006</v>
      </c>
      <c r="O337" s="297">
        <v>0.008</v>
      </c>
    </row>
    <row r="338" spans="1:15" ht="15">
      <c r="A338" s="295">
        <f t="shared" si="5"/>
        <v>335</v>
      </c>
      <c r="B338" s="295" t="s">
        <v>987</v>
      </c>
      <c r="C338" t="s">
        <v>865</v>
      </c>
      <c r="D338" s="296">
        <v>108.22</v>
      </c>
      <c r="E338" s="296">
        <v>104.58</v>
      </c>
      <c r="F338" s="296">
        <v>0.05</v>
      </c>
      <c r="G338" s="296">
        <v>0.07</v>
      </c>
      <c r="H338" s="296">
        <v>0.05</v>
      </c>
      <c r="I338" s="296">
        <v>0.05</v>
      </c>
      <c r="J338" s="296">
        <v>0.03</v>
      </c>
      <c r="K338" s="296">
        <v>0.03</v>
      </c>
      <c r="L338" s="297">
        <v>0.008</v>
      </c>
      <c r="M338" s="297">
        <v>0.01</v>
      </c>
      <c r="N338" s="297">
        <v>0</v>
      </c>
      <c r="O338" s="297">
        <v>0</v>
      </c>
    </row>
    <row r="339" spans="1:15" ht="15">
      <c r="A339" s="295">
        <f t="shared" si="5"/>
        <v>336</v>
      </c>
      <c r="B339" s="295" t="s">
        <v>993</v>
      </c>
      <c r="C339" t="s">
        <v>871</v>
      </c>
      <c r="D339" s="296">
        <v>108.23</v>
      </c>
      <c r="E339" s="296">
        <v>104.59</v>
      </c>
      <c r="F339" s="296">
        <v>0.13</v>
      </c>
      <c r="G339" s="296">
        <v>0.15</v>
      </c>
      <c r="H339" s="296">
        <v>0.05</v>
      </c>
      <c r="I339" s="296">
        <v>0.05</v>
      </c>
      <c r="J339" s="296">
        <v>0</v>
      </c>
      <c r="K339" s="296">
        <v>0</v>
      </c>
      <c r="L339" s="297">
        <v>0.013</v>
      </c>
      <c r="M339" s="297">
        <v>0.015</v>
      </c>
      <c r="N339" s="297">
        <v>0</v>
      </c>
      <c r="O339" s="297">
        <v>0</v>
      </c>
    </row>
    <row r="340" spans="1:15" ht="15">
      <c r="A340" s="295">
        <f t="shared" si="5"/>
        <v>337</v>
      </c>
      <c r="B340" s="295" t="s">
        <v>587</v>
      </c>
      <c r="C340" t="s">
        <v>8</v>
      </c>
      <c r="D340" s="296">
        <v>108.27</v>
      </c>
      <c r="E340" s="296">
        <v>104.63</v>
      </c>
      <c r="F340" s="296">
        <v>0.03</v>
      </c>
      <c r="G340" s="296">
        <v>0.05</v>
      </c>
      <c r="H340" s="296">
        <v>0.05</v>
      </c>
      <c r="I340" s="296">
        <v>0.05</v>
      </c>
      <c r="J340" s="296"/>
      <c r="K340" s="296">
        <v>0</v>
      </c>
      <c r="L340" s="297">
        <v>0.003</v>
      </c>
      <c r="M340" s="297">
        <v>0.005</v>
      </c>
      <c r="N340" s="297">
        <v>0</v>
      </c>
      <c r="O340" s="297">
        <v>0</v>
      </c>
    </row>
    <row r="341" spans="1:15" ht="15">
      <c r="A341" s="295">
        <f t="shared" si="5"/>
        <v>338</v>
      </c>
      <c r="B341" s="295" t="s">
        <v>1011</v>
      </c>
      <c r="C341" t="s">
        <v>885</v>
      </c>
      <c r="D341" s="296">
        <v>108.29</v>
      </c>
      <c r="E341" s="296">
        <v>104.65</v>
      </c>
      <c r="F341" s="296">
        <v>0.05</v>
      </c>
      <c r="G341" s="296">
        <v>0.07</v>
      </c>
      <c r="H341" s="296"/>
      <c r="I341" s="296">
        <v>0</v>
      </c>
      <c r="J341" s="296">
        <v>0.03</v>
      </c>
      <c r="K341" s="296">
        <v>0.03</v>
      </c>
      <c r="L341" s="297">
        <v>0.008</v>
      </c>
      <c r="M341" s="297">
        <v>0.01</v>
      </c>
      <c r="N341" s="297">
        <v>0</v>
      </c>
      <c r="O341" s="297">
        <v>0</v>
      </c>
    </row>
    <row r="342" spans="1:15" ht="15">
      <c r="A342" s="295">
        <f t="shared" si="5"/>
        <v>339</v>
      </c>
      <c r="B342" s="295" t="s">
        <v>699</v>
      </c>
      <c r="C342" t="s">
        <v>110</v>
      </c>
      <c r="D342" s="296">
        <v>108.37</v>
      </c>
      <c r="E342" s="296">
        <v>104.73</v>
      </c>
      <c r="F342" s="296">
        <v>0.03</v>
      </c>
      <c r="G342" s="296">
        <v>0.05</v>
      </c>
      <c r="H342" s="296">
        <v>0.05</v>
      </c>
      <c r="I342" s="296">
        <v>0.05</v>
      </c>
      <c r="J342" s="296"/>
      <c r="K342" s="296">
        <v>0</v>
      </c>
      <c r="L342" s="297">
        <v>0.003</v>
      </c>
      <c r="M342" s="297">
        <v>0.005</v>
      </c>
      <c r="N342" s="297">
        <v>0</v>
      </c>
      <c r="O342" s="297">
        <v>0</v>
      </c>
    </row>
    <row r="343" spans="1:15" ht="15">
      <c r="A343" s="295">
        <f t="shared" si="5"/>
        <v>340</v>
      </c>
      <c r="B343" s="295" t="s">
        <v>806</v>
      </c>
      <c r="C343" t="s">
        <v>1039</v>
      </c>
      <c r="D343" s="296">
        <v>108.38</v>
      </c>
      <c r="E343" s="296">
        <v>104.74</v>
      </c>
      <c r="F343" s="296">
        <v>0.05</v>
      </c>
      <c r="G343" s="296">
        <v>0.07</v>
      </c>
      <c r="H343" s="296">
        <v>0.05</v>
      </c>
      <c r="I343" s="296">
        <v>0.05</v>
      </c>
      <c r="J343" s="296"/>
      <c r="K343" s="296">
        <v>0</v>
      </c>
      <c r="L343" s="297">
        <v>0.005</v>
      </c>
      <c r="M343" s="297">
        <v>0.007</v>
      </c>
      <c r="N343" s="297">
        <v>0</v>
      </c>
      <c r="O343" s="297">
        <v>0</v>
      </c>
    </row>
    <row r="344" spans="1:15" ht="15">
      <c r="A344" s="295">
        <f t="shared" si="5"/>
        <v>341</v>
      </c>
      <c r="B344" s="295">
        <v>6432</v>
      </c>
      <c r="C344" t="s">
        <v>905</v>
      </c>
      <c r="D344" s="296">
        <v>108.39</v>
      </c>
      <c r="E344" s="296">
        <v>104.75</v>
      </c>
      <c r="F344" s="296">
        <v>0.08</v>
      </c>
      <c r="G344" s="296">
        <v>0.08</v>
      </c>
      <c r="H344" s="296">
        <v>0</v>
      </c>
      <c r="I344" s="296">
        <v>0</v>
      </c>
      <c r="J344" s="296">
        <v>0.01</v>
      </c>
      <c r="K344" s="296">
        <v>0.01</v>
      </c>
      <c r="L344" s="297">
        <v>0.009</v>
      </c>
      <c r="M344" s="297">
        <v>0.009</v>
      </c>
      <c r="N344" s="297">
        <v>0.009</v>
      </c>
      <c r="O344" s="297">
        <v>0.009</v>
      </c>
    </row>
    <row r="345" spans="1:15" ht="15">
      <c r="A345" s="295">
        <f t="shared" si="5"/>
        <v>342</v>
      </c>
      <c r="B345" s="295" t="s">
        <v>981</v>
      </c>
      <c r="C345" t="s">
        <v>859</v>
      </c>
      <c r="D345" s="296">
        <v>108.4</v>
      </c>
      <c r="E345" s="296">
        <v>104.76</v>
      </c>
      <c r="F345" s="296">
        <v>0.05</v>
      </c>
      <c r="G345" s="296">
        <v>0.07</v>
      </c>
      <c r="H345" s="296"/>
      <c r="I345" s="296">
        <v>0</v>
      </c>
      <c r="J345" s="296">
        <v>0.01</v>
      </c>
      <c r="K345" s="296">
        <v>0.01</v>
      </c>
      <c r="L345" s="297">
        <v>0.006</v>
      </c>
      <c r="M345" s="297">
        <v>0.008</v>
      </c>
      <c r="N345" s="297">
        <v>0.006</v>
      </c>
      <c r="O345" s="297">
        <v>0.008</v>
      </c>
    </row>
    <row r="346" spans="1:15" ht="15">
      <c r="A346" s="295">
        <f t="shared" si="5"/>
        <v>343</v>
      </c>
      <c r="B346" s="295" t="s">
        <v>696</v>
      </c>
      <c r="C346" t="s">
        <v>107</v>
      </c>
      <c r="D346" s="296">
        <v>108.42</v>
      </c>
      <c r="E346" s="296">
        <v>104.78</v>
      </c>
      <c r="F346" s="296">
        <v>0.03</v>
      </c>
      <c r="G346" s="296">
        <v>0.05</v>
      </c>
      <c r="H346" s="296"/>
      <c r="I346" s="296">
        <v>0</v>
      </c>
      <c r="J346" s="296">
        <v>0.02</v>
      </c>
      <c r="K346" s="296">
        <v>0.02</v>
      </c>
      <c r="L346" s="297">
        <v>0.005</v>
      </c>
      <c r="M346" s="297">
        <v>0.007</v>
      </c>
      <c r="N346" s="297">
        <v>0</v>
      </c>
      <c r="O346" s="297">
        <v>0</v>
      </c>
    </row>
    <row r="347" spans="1:15" ht="15">
      <c r="A347" s="295">
        <f t="shared" si="5"/>
        <v>344</v>
      </c>
      <c r="B347" s="295" t="s">
        <v>747</v>
      </c>
      <c r="C347" t="s">
        <v>158</v>
      </c>
      <c r="D347" s="296">
        <v>108.42</v>
      </c>
      <c r="E347" s="296">
        <v>104.78</v>
      </c>
      <c r="F347" s="296">
        <v>0.03</v>
      </c>
      <c r="G347" s="296">
        <v>0.05</v>
      </c>
      <c r="H347" s="296"/>
      <c r="I347" s="296">
        <v>0</v>
      </c>
      <c r="J347" s="296">
        <v>0.02</v>
      </c>
      <c r="K347" s="296">
        <v>0.02</v>
      </c>
      <c r="L347" s="297">
        <v>0.005</v>
      </c>
      <c r="M347" s="297">
        <v>0.007</v>
      </c>
      <c r="N347" s="297">
        <v>0</v>
      </c>
      <c r="O347" s="297">
        <v>0</v>
      </c>
    </row>
    <row r="348" spans="1:15" ht="15">
      <c r="A348" s="295">
        <f t="shared" si="5"/>
        <v>345</v>
      </c>
      <c r="B348" s="295" t="s">
        <v>810</v>
      </c>
      <c r="C348" t="s">
        <v>215</v>
      </c>
      <c r="D348" s="296">
        <v>108.43</v>
      </c>
      <c r="E348" s="296">
        <v>104.79</v>
      </c>
      <c r="F348" s="296">
        <v>0.05</v>
      </c>
      <c r="G348" s="296">
        <v>0.07</v>
      </c>
      <c r="H348" s="296">
        <v>0.05</v>
      </c>
      <c r="I348" s="296">
        <v>0.05</v>
      </c>
      <c r="J348" s="296"/>
      <c r="K348" s="296">
        <v>0</v>
      </c>
      <c r="L348" s="297">
        <v>0.005</v>
      </c>
      <c r="M348" s="297">
        <v>0.007</v>
      </c>
      <c r="N348" s="297">
        <v>0.005</v>
      </c>
      <c r="O348" s="297">
        <v>0.007</v>
      </c>
    </row>
    <row r="349" spans="1:15" ht="15">
      <c r="A349" s="295">
        <f t="shared" si="5"/>
        <v>346</v>
      </c>
      <c r="B349" s="295" t="s">
        <v>787</v>
      </c>
      <c r="C349" t="s">
        <v>194</v>
      </c>
      <c r="D349" s="296">
        <v>108.45</v>
      </c>
      <c r="E349" s="296">
        <v>104.81</v>
      </c>
      <c r="F349" s="296">
        <v>0.03</v>
      </c>
      <c r="G349" s="296">
        <v>0.05</v>
      </c>
      <c r="H349" s="296">
        <v>0.05</v>
      </c>
      <c r="I349" s="296">
        <v>0.05</v>
      </c>
      <c r="J349" s="296"/>
      <c r="K349" s="296">
        <v>0</v>
      </c>
      <c r="L349" s="297">
        <v>0.003</v>
      </c>
      <c r="M349" s="297">
        <v>0.005</v>
      </c>
      <c r="N349" s="297">
        <v>0</v>
      </c>
      <c r="O349" s="297">
        <v>0</v>
      </c>
    </row>
    <row r="350" spans="1:15" ht="15">
      <c r="A350" s="295">
        <f t="shared" si="5"/>
        <v>347</v>
      </c>
      <c r="B350" s="295" t="s">
        <v>958</v>
      </c>
      <c r="C350" t="s">
        <v>1055</v>
      </c>
      <c r="D350" s="296">
        <v>108.45</v>
      </c>
      <c r="E350" s="296">
        <v>104.81</v>
      </c>
      <c r="F350" s="296">
        <v>0.06</v>
      </c>
      <c r="G350" s="296">
        <v>0.08</v>
      </c>
      <c r="H350" s="296">
        <v>0.05</v>
      </c>
      <c r="I350" s="296">
        <v>0.05</v>
      </c>
      <c r="J350" s="296"/>
      <c r="K350" s="296">
        <v>0</v>
      </c>
      <c r="L350" s="297">
        <v>0.006</v>
      </c>
      <c r="M350" s="297">
        <v>0.008</v>
      </c>
      <c r="N350" s="297">
        <v>0</v>
      </c>
      <c r="O350" s="297">
        <v>0</v>
      </c>
    </row>
    <row r="351" spans="1:15" ht="15">
      <c r="A351" s="295">
        <f t="shared" si="5"/>
        <v>348</v>
      </c>
      <c r="B351" s="295" t="s">
        <v>970</v>
      </c>
      <c r="C351" t="s">
        <v>849</v>
      </c>
      <c r="D351" s="296">
        <v>108.47</v>
      </c>
      <c r="E351" s="296">
        <v>104.83</v>
      </c>
      <c r="F351" s="296">
        <v>0.05</v>
      </c>
      <c r="G351" s="296">
        <v>0.07</v>
      </c>
      <c r="H351" s="296"/>
      <c r="I351" s="296">
        <v>0</v>
      </c>
      <c r="J351" s="296">
        <v>0.01</v>
      </c>
      <c r="K351" s="296">
        <v>0.01</v>
      </c>
      <c r="L351" s="297">
        <v>0.006</v>
      </c>
      <c r="M351" s="297">
        <v>0.008</v>
      </c>
      <c r="N351" s="297">
        <v>0.006</v>
      </c>
      <c r="O351" s="297">
        <v>0.008</v>
      </c>
    </row>
    <row r="352" spans="1:15" ht="15">
      <c r="A352" s="295">
        <f t="shared" si="5"/>
        <v>349</v>
      </c>
      <c r="B352" s="295" t="s">
        <v>957</v>
      </c>
      <c r="C352" t="s">
        <v>840</v>
      </c>
      <c r="D352" s="296">
        <v>108.71</v>
      </c>
      <c r="E352" s="296">
        <v>105.07</v>
      </c>
      <c r="F352" s="296">
        <v>0.05</v>
      </c>
      <c r="G352" s="296">
        <v>0.07</v>
      </c>
      <c r="H352" s="296"/>
      <c r="I352" s="296">
        <v>0</v>
      </c>
      <c r="J352" s="296"/>
      <c r="K352" s="296">
        <v>0</v>
      </c>
      <c r="L352" s="297">
        <v>0.005</v>
      </c>
      <c r="M352" s="297">
        <v>0.007</v>
      </c>
      <c r="N352" s="297">
        <v>0.005</v>
      </c>
      <c r="O352" s="297">
        <v>0.007</v>
      </c>
    </row>
    <row r="353" spans="1:15" ht="15">
      <c r="A353" s="295">
        <f t="shared" si="5"/>
        <v>350</v>
      </c>
      <c r="B353" s="295" t="s">
        <v>953</v>
      </c>
      <c r="C353" t="s">
        <v>836</v>
      </c>
      <c r="D353" s="296">
        <v>108.82</v>
      </c>
      <c r="E353" s="296">
        <v>105.18</v>
      </c>
      <c r="F353" s="296">
        <v>0.05</v>
      </c>
      <c r="G353" s="296">
        <v>0.07</v>
      </c>
      <c r="H353" s="296">
        <v>0.05</v>
      </c>
      <c r="I353" s="296">
        <v>0.05</v>
      </c>
      <c r="J353" s="296"/>
      <c r="K353" s="296">
        <v>0</v>
      </c>
      <c r="L353" s="297">
        <v>0.005</v>
      </c>
      <c r="M353" s="297">
        <v>0.007</v>
      </c>
      <c r="N353" s="297">
        <v>0</v>
      </c>
      <c r="O353" s="297">
        <v>0</v>
      </c>
    </row>
    <row r="354" spans="1:15" ht="15">
      <c r="A354" s="295">
        <f t="shared" si="5"/>
        <v>351</v>
      </c>
      <c r="B354" s="295" t="s">
        <v>991</v>
      </c>
      <c r="C354" t="s">
        <v>869</v>
      </c>
      <c r="D354" s="296">
        <v>108.84</v>
      </c>
      <c r="E354" s="296">
        <v>105.2</v>
      </c>
      <c r="F354" s="296">
        <v>0.09</v>
      </c>
      <c r="G354" s="296">
        <v>0.11</v>
      </c>
      <c r="H354" s="296">
        <v>0.05</v>
      </c>
      <c r="I354" s="296">
        <v>0.05</v>
      </c>
      <c r="J354" s="296">
        <v>0.01</v>
      </c>
      <c r="K354" s="296">
        <v>0.01</v>
      </c>
      <c r="L354" s="297">
        <v>0.01</v>
      </c>
      <c r="M354" s="297">
        <v>0.012</v>
      </c>
      <c r="N354" s="297">
        <v>0.01</v>
      </c>
      <c r="O354" s="297">
        <v>0.012</v>
      </c>
    </row>
    <row r="355" spans="1:15" ht="15">
      <c r="A355" s="295">
        <f t="shared" si="5"/>
        <v>352</v>
      </c>
      <c r="B355" s="295" t="s">
        <v>591</v>
      </c>
      <c r="C355" t="s">
        <v>12</v>
      </c>
      <c r="D355" s="296">
        <v>109.03</v>
      </c>
      <c r="E355" s="296">
        <v>105.39</v>
      </c>
      <c r="F355" s="296">
        <v>0.03</v>
      </c>
      <c r="G355" s="296">
        <v>0.05</v>
      </c>
      <c r="H355" s="296">
        <v>0.05</v>
      </c>
      <c r="I355" s="296">
        <v>0.05</v>
      </c>
      <c r="J355" s="296"/>
      <c r="K355" s="296">
        <v>0</v>
      </c>
      <c r="L355" s="297">
        <v>0.003</v>
      </c>
      <c r="M355" s="297">
        <v>0.005</v>
      </c>
      <c r="N355" s="297">
        <v>0</v>
      </c>
      <c r="O355" s="297">
        <v>0</v>
      </c>
    </row>
    <row r="356" spans="1:15" ht="15">
      <c r="A356" s="295">
        <f t="shared" si="5"/>
        <v>353</v>
      </c>
      <c r="B356" s="295" t="s">
        <v>963</v>
      </c>
      <c r="C356" t="s">
        <v>1057</v>
      </c>
      <c r="D356" s="296">
        <v>109.04</v>
      </c>
      <c r="E356" s="296">
        <v>105.4</v>
      </c>
      <c r="F356" s="296">
        <v>0.05</v>
      </c>
      <c r="G356" s="296">
        <v>0.07</v>
      </c>
      <c r="H356" s="296">
        <v>0.05</v>
      </c>
      <c r="I356" s="296">
        <v>0.05</v>
      </c>
      <c r="J356" s="296"/>
      <c r="K356" s="296">
        <v>0</v>
      </c>
      <c r="L356" s="297">
        <v>0.005</v>
      </c>
      <c r="M356" s="297">
        <v>0.007</v>
      </c>
      <c r="N356" s="297">
        <v>0</v>
      </c>
      <c r="O356" s="297">
        <v>0</v>
      </c>
    </row>
    <row r="357" spans="1:15" ht="15">
      <c r="A357" s="295">
        <f t="shared" si="5"/>
        <v>354</v>
      </c>
      <c r="B357" s="295" t="s">
        <v>812</v>
      </c>
      <c r="C357" t="s">
        <v>228</v>
      </c>
      <c r="D357" s="296">
        <v>109.09</v>
      </c>
      <c r="E357" s="296">
        <v>105.45</v>
      </c>
      <c r="F357" s="296">
        <v>0.05</v>
      </c>
      <c r="G357" s="296">
        <v>0.07</v>
      </c>
      <c r="H357" s="296">
        <v>0.05</v>
      </c>
      <c r="I357" s="296">
        <v>0.05</v>
      </c>
      <c r="J357" s="296"/>
      <c r="K357" s="296">
        <v>0</v>
      </c>
      <c r="L357" s="297">
        <v>0.005</v>
      </c>
      <c r="M357" s="297">
        <v>0.007</v>
      </c>
      <c r="N357" s="297">
        <v>0</v>
      </c>
      <c r="O357" s="297">
        <v>0</v>
      </c>
    </row>
    <row r="358" spans="1:15" ht="15">
      <c r="A358" s="295">
        <f t="shared" si="5"/>
        <v>355</v>
      </c>
      <c r="B358" s="295" t="s">
        <v>613</v>
      </c>
      <c r="C358" t="s">
        <v>33</v>
      </c>
      <c r="D358" s="296">
        <v>109.24</v>
      </c>
      <c r="E358" s="296">
        <v>105.6</v>
      </c>
      <c r="F358" s="296">
        <v>0.03</v>
      </c>
      <c r="G358" s="296">
        <v>0.07</v>
      </c>
      <c r="H358" s="296">
        <v>0.05</v>
      </c>
      <c r="I358" s="296">
        <v>0.05</v>
      </c>
      <c r="J358" s="296"/>
      <c r="K358" s="296">
        <v>0</v>
      </c>
      <c r="L358" s="297">
        <v>0.003</v>
      </c>
      <c r="M358" s="297">
        <v>0.007</v>
      </c>
      <c r="N358" s="297">
        <v>0</v>
      </c>
      <c r="O358" s="297">
        <v>0</v>
      </c>
    </row>
    <row r="359" spans="1:15" ht="15">
      <c r="A359" s="295">
        <f t="shared" si="5"/>
        <v>356</v>
      </c>
      <c r="B359" s="295" t="s">
        <v>750</v>
      </c>
      <c r="C359" t="s">
        <v>160</v>
      </c>
      <c r="D359" s="296">
        <v>109.35</v>
      </c>
      <c r="E359" s="296">
        <v>105.71</v>
      </c>
      <c r="F359" s="296">
        <v>0.05</v>
      </c>
      <c r="G359" s="296">
        <v>0.07</v>
      </c>
      <c r="H359" s="296">
        <v>0.05</v>
      </c>
      <c r="I359" s="296">
        <v>0.05</v>
      </c>
      <c r="J359" s="296"/>
      <c r="K359" s="296">
        <v>0</v>
      </c>
      <c r="L359" s="297">
        <v>0.005</v>
      </c>
      <c r="M359" s="297">
        <v>0.007</v>
      </c>
      <c r="N359" s="297">
        <v>0</v>
      </c>
      <c r="O359" s="297">
        <v>0</v>
      </c>
    </row>
    <row r="360" spans="1:15" ht="15">
      <c r="A360" s="295">
        <f t="shared" si="5"/>
        <v>357</v>
      </c>
      <c r="B360" s="295" t="s">
        <v>751</v>
      </c>
      <c r="C360" t="s">
        <v>161</v>
      </c>
      <c r="D360" s="296">
        <v>109.55</v>
      </c>
      <c r="E360" s="296">
        <v>105.91</v>
      </c>
      <c r="F360" s="296">
        <v>0.03</v>
      </c>
      <c r="G360" s="296">
        <v>0.05</v>
      </c>
      <c r="H360" s="296">
        <v>0.05</v>
      </c>
      <c r="I360" s="296">
        <v>0.05</v>
      </c>
      <c r="J360" s="296"/>
      <c r="K360" s="296">
        <v>0</v>
      </c>
      <c r="L360" s="297">
        <v>0.003</v>
      </c>
      <c r="M360" s="297">
        <v>0.005</v>
      </c>
      <c r="N360" s="297">
        <v>0</v>
      </c>
      <c r="O360" s="297">
        <v>0</v>
      </c>
    </row>
    <row r="361" spans="1:15" ht="15">
      <c r="A361" s="295">
        <f t="shared" si="5"/>
        <v>358</v>
      </c>
      <c r="B361" s="295" t="s">
        <v>727</v>
      </c>
      <c r="C361" t="s">
        <v>136</v>
      </c>
      <c r="D361" s="296">
        <v>109.58</v>
      </c>
      <c r="E361" s="296">
        <v>105.94</v>
      </c>
      <c r="F361" s="296">
        <v>0.03</v>
      </c>
      <c r="G361" s="296">
        <v>0.05</v>
      </c>
      <c r="H361" s="296">
        <v>0.05</v>
      </c>
      <c r="I361" s="296">
        <v>0.05</v>
      </c>
      <c r="J361" s="296"/>
      <c r="K361" s="296">
        <v>0</v>
      </c>
      <c r="L361" s="297">
        <v>0.003</v>
      </c>
      <c r="M361" s="297">
        <v>0.005</v>
      </c>
      <c r="N361" s="297">
        <v>0</v>
      </c>
      <c r="O361" s="297">
        <v>0</v>
      </c>
    </row>
  </sheetData>
  <sheetProtection/>
  <mergeCells count="7">
    <mergeCell ref="D1:N1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63"/>
  <sheetViews>
    <sheetView zoomScalePageLayoutView="0" workbookViewId="0" topLeftCell="A27">
      <selection activeCell="D51" sqref="D51"/>
    </sheetView>
  </sheetViews>
  <sheetFormatPr defaultColWidth="9.140625" defaultRowHeight="15"/>
  <cols>
    <col min="2" max="2" width="30.57421875" style="0" bestFit="1" customWidth="1"/>
  </cols>
  <sheetData>
    <row r="3" spans="2:5" ht="15">
      <c r="B3" t="s">
        <v>80</v>
      </c>
      <c r="D3">
        <v>107</v>
      </c>
      <c r="E3">
        <v>0</v>
      </c>
    </row>
    <row r="4" spans="2:5" ht="15">
      <c r="B4" t="s">
        <v>13</v>
      </c>
      <c r="D4">
        <v>107</v>
      </c>
      <c r="E4">
        <v>103.36</v>
      </c>
    </row>
    <row r="5" spans="2:5" ht="15">
      <c r="B5" t="s">
        <v>16</v>
      </c>
      <c r="D5">
        <v>107</v>
      </c>
      <c r="E5">
        <v>103.36</v>
      </c>
    </row>
    <row r="6" spans="2:5" ht="15">
      <c r="B6" t="s">
        <v>21</v>
      </c>
      <c r="D6">
        <v>107</v>
      </c>
      <c r="E6">
        <v>103.36</v>
      </c>
    </row>
    <row r="7" spans="2:5" ht="15">
      <c r="B7" t="s">
        <v>23</v>
      </c>
      <c r="D7">
        <v>107</v>
      </c>
      <c r="E7">
        <v>103.36</v>
      </c>
    </row>
    <row r="8" spans="2:5" ht="15">
      <c r="B8" t="s">
        <v>25</v>
      </c>
      <c r="D8">
        <v>107</v>
      </c>
      <c r="E8">
        <v>103.36</v>
      </c>
    </row>
    <row r="9" spans="2:5" ht="15">
      <c r="B9" t="s">
        <v>26</v>
      </c>
      <c r="D9">
        <v>107</v>
      </c>
      <c r="E9">
        <v>103.36</v>
      </c>
    </row>
    <row r="10" spans="2:5" ht="15">
      <c r="B10" t="s">
        <v>30</v>
      </c>
      <c r="D10">
        <v>107</v>
      </c>
      <c r="E10">
        <v>103.36</v>
      </c>
    </row>
    <row r="11" spans="2:5" ht="15">
      <c r="B11" t="s">
        <v>31</v>
      </c>
      <c r="D11">
        <v>107</v>
      </c>
      <c r="E11">
        <v>103.36</v>
      </c>
    </row>
    <row r="12" spans="2:5" ht="15">
      <c r="B12" t="s">
        <v>32</v>
      </c>
      <c r="D12">
        <v>107</v>
      </c>
      <c r="E12">
        <v>103.36</v>
      </c>
    </row>
    <row r="13" spans="2:5" ht="15">
      <c r="B13" t="s">
        <v>35</v>
      </c>
      <c r="D13">
        <v>107</v>
      </c>
      <c r="E13">
        <v>103.36</v>
      </c>
    </row>
    <row r="14" spans="2:5" ht="15">
      <c r="B14" t="s">
        <v>38</v>
      </c>
      <c r="D14">
        <v>107</v>
      </c>
      <c r="E14">
        <v>103.36</v>
      </c>
    </row>
    <row r="15" spans="2:5" ht="15">
      <c r="B15" t="s">
        <v>41</v>
      </c>
      <c r="D15">
        <v>107</v>
      </c>
      <c r="E15">
        <v>103.36</v>
      </c>
    </row>
    <row r="16" spans="2:5" ht="15">
      <c r="B16" t="s">
        <v>42</v>
      </c>
      <c r="D16">
        <v>107</v>
      </c>
      <c r="E16">
        <v>103.36</v>
      </c>
    </row>
    <row r="17" spans="2:5" ht="15">
      <c r="B17" t="s">
        <v>1121</v>
      </c>
      <c r="D17">
        <v>107</v>
      </c>
      <c r="E17">
        <v>103.36</v>
      </c>
    </row>
    <row r="18" spans="2:5" ht="15">
      <c r="B18" t="s">
        <v>1132</v>
      </c>
      <c r="D18">
        <v>107</v>
      </c>
      <c r="E18">
        <v>103.36</v>
      </c>
    </row>
    <row r="19" spans="2:5" ht="15">
      <c r="B19" t="s">
        <v>44</v>
      </c>
      <c r="D19">
        <v>107</v>
      </c>
      <c r="E19">
        <v>103.36</v>
      </c>
    </row>
    <row r="20" spans="2:5" ht="15">
      <c r="B20" t="s">
        <v>45</v>
      </c>
      <c r="D20">
        <v>107</v>
      </c>
      <c r="E20">
        <v>103.36</v>
      </c>
    </row>
    <row r="21" spans="2:5" ht="15">
      <c r="B21" t="s">
        <v>50</v>
      </c>
      <c r="D21">
        <v>107</v>
      </c>
      <c r="E21">
        <v>103.36</v>
      </c>
    </row>
    <row r="22" spans="2:5" ht="15">
      <c r="B22" t="s">
        <v>51</v>
      </c>
      <c r="D22">
        <v>107</v>
      </c>
      <c r="E22">
        <v>103.36</v>
      </c>
    </row>
    <row r="23" spans="2:5" ht="15">
      <c r="B23" t="s">
        <v>52</v>
      </c>
      <c r="D23">
        <v>107</v>
      </c>
      <c r="E23">
        <v>103.36</v>
      </c>
    </row>
    <row r="24" spans="2:5" ht="15">
      <c r="B24" t="s">
        <v>53</v>
      </c>
      <c r="D24">
        <v>107</v>
      </c>
      <c r="E24">
        <v>103.36</v>
      </c>
    </row>
    <row r="25" spans="2:5" ht="15">
      <c r="B25" t="s">
        <v>54</v>
      </c>
      <c r="D25">
        <v>107</v>
      </c>
      <c r="E25">
        <v>103.36</v>
      </c>
    </row>
    <row r="26" spans="2:5" ht="15">
      <c r="B26" t="s">
        <v>55</v>
      </c>
      <c r="D26">
        <v>107</v>
      </c>
      <c r="E26">
        <v>103.36</v>
      </c>
    </row>
    <row r="27" spans="2:5" ht="15">
      <c r="B27" t="s">
        <v>57</v>
      </c>
      <c r="D27">
        <v>107</v>
      </c>
      <c r="E27">
        <v>103.36</v>
      </c>
    </row>
    <row r="28" spans="2:5" ht="15">
      <c r="B28" t="s">
        <v>58</v>
      </c>
      <c r="D28">
        <v>107</v>
      </c>
      <c r="E28">
        <v>103.36</v>
      </c>
    </row>
    <row r="29" spans="2:5" ht="15">
      <c r="B29" t="s">
        <v>66</v>
      </c>
      <c r="D29">
        <v>107</v>
      </c>
      <c r="E29">
        <v>103.36</v>
      </c>
    </row>
    <row r="30" spans="2:5" ht="15">
      <c r="B30" t="s">
        <v>67</v>
      </c>
      <c r="D30">
        <v>107</v>
      </c>
      <c r="E30">
        <v>103.36</v>
      </c>
    </row>
    <row r="31" spans="2:5" ht="15">
      <c r="B31" t="s">
        <v>69</v>
      </c>
      <c r="D31">
        <v>107</v>
      </c>
      <c r="E31">
        <v>103.36</v>
      </c>
    </row>
    <row r="32" spans="2:5" ht="15">
      <c r="B32" t="s">
        <v>73</v>
      </c>
      <c r="D32">
        <v>107</v>
      </c>
      <c r="E32">
        <v>103.36</v>
      </c>
    </row>
    <row r="33" spans="2:5" ht="15">
      <c r="B33" t="s">
        <v>81</v>
      </c>
      <c r="D33">
        <v>107</v>
      </c>
      <c r="E33">
        <v>103.36</v>
      </c>
    </row>
    <row r="34" spans="2:5" ht="15">
      <c r="B34" t="s">
        <v>83</v>
      </c>
      <c r="D34">
        <v>107</v>
      </c>
      <c r="E34">
        <v>103.36</v>
      </c>
    </row>
    <row r="35" spans="2:5" ht="15">
      <c r="B35" t="s">
        <v>86</v>
      </c>
      <c r="D35">
        <v>107</v>
      </c>
      <c r="E35">
        <v>103.36</v>
      </c>
    </row>
    <row r="36" spans="2:5" ht="15">
      <c r="B36" t="s">
        <v>88</v>
      </c>
      <c r="D36">
        <v>107</v>
      </c>
      <c r="E36">
        <v>103.36</v>
      </c>
    </row>
    <row r="37" spans="2:5" ht="15">
      <c r="B37" t="s">
        <v>89</v>
      </c>
      <c r="D37">
        <v>107</v>
      </c>
      <c r="E37">
        <v>103.36</v>
      </c>
    </row>
    <row r="38" spans="2:5" ht="15">
      <c r="B38" t="s">
        <v>1123</v>
      </c>
      <c r="D38">
        <v>107</v>
      </c>
      <c r="E38">
        <v>103.36</v>
      </c>
    </row>
    <row r="39" spans="2:5" ht="15">
      <c r="B39" t="s">
        <v>100</v>
      </c>
      <c r="D39">
        <v>107</v>
      </c>
      <c r="E39">
        <v>103.36</v>
      </c>
    </row>
    <row r="40" spans="2:5" ht="15">
      <c r="B40" t="s">
        <v>104</v>
      </c>
      <c r="D40">
        <v>107</v>
      </c>
      <c r="E40">
        <v>103.36</v>
      </c>
    </row>
    <row r="41" spans="2:5" ht="15">
      <c r="B41" t="s">
        <v>109</v>
      </c>
      <c r="D41">
        <v>107</v>
      </c>
      <c r="E41">
        <v>103.36</v>
      </c>
    </row>
    <row r="42" spans="2:5" ht="15">
      <c r="B42" t="s">
        <v>111</v>
      </c>
      <c r="D42">
        <v>107</v>
      </c>
      <c r="E42">
        <v>103.36</v>
      </c>
    </row>
    <row r="43" spans="2:5" ht="15">
      <c r="B43" t="s">
        <v>113</v>
      </c>
      <c r="D43">
        <v>107</v>
      </c>
      <c r="E43">
        <v>103.36</v>
      </c>
    </row>
    <row r="44" spans="2:5" ht="15">
      <c r="B44" t="s">
        <v>115</v>
      </c>
      <c r="D44">
        <v>107</v>
      </c>
      <c r="E44">
        <v>103.36</v>
      </c>
    </row>
    <row r="45" spans="2:5" ht="15">
      <c r="B45" t="s">
        <v>117</v>
      </c>
      <c r="D45">
        <v>107</v>
      </c>
      <c r="E45">
        <v>103.36</v>
      </c>
    </row>
    <row r="46" spans="2:5" ht="15">
      <c r="B46" t="s">
        <v>124</v>
      </c>
      <c r="D46">
        <v>107</v>
      </c>
      <c r="E46">
        <v>103.36</v>
      </c>
    </row>
    <row r="47" spans="2:5" ht="15">
      <c r="B47" t="s">
        <v>127</v>
      </c>
      <c r="D47">
        <v>107</v>
      </c>
      <c r="E47">
        <v>103.36</v>
      </c>
    </row>
    <row r="48" spans="2:5" ht="15">
      <c r="B48" t="s">
        <v>132</v>
      </c>
      <c r="D48">
        <v>107</v>
      </c>
      <c r="E48">
        <v>103.36</v>
      </c>
    </row>
    <row r="49" spans="2:5" ht="15">
      <c r="B49" t="s">
        <v>1111</v>
      </c>
      <c r="D49">
        <v>107</v>
      </c>
      <c r="E49">
        <v>103.36</v>
      </c>
    </row>
    <row r="50" spans="2:5" ht="15">
      <c r="B50" t="s">
        <v>134</v>
      </c>
      <c r="D50">
        <v>107</v>
      </c>
      <c r="E50">
        <v>103.36</v>
      </c>
    </row>
    <row r="51" spans="2:5" ht="15">
      <c r="B51" t="s">
        <v>1122</v>
      </c>
      <c r="D51">
        <v>107</v>
      </c>
      <c r="E51">
        <v>103.36</v>
      </c>
    </row>
    <row r="52" spans="2:5" ht="15">
      <c r="B52" t="s">
        <v>1117</v>
      </c>
      <c r="D52">
        <v>107</v>
      </c>
      <c r="E52">
        <v>103.36</v>
      </c>
    </row>
    <row r="53" spans="2:5" ht="15">
      <c r="B53" t="s">
        <v>144</v>
      </c>
      <c r="D53">
        <v>107</v>
      </c>
      <c r="E53">
        <v>103.36</v>
      </c>
    </row>
    <row r="54" spans="2:5" ht="15">
      <c r="B54" t="s">
        <v>145</v>
      </c>
      <c r="D54">
        <v>107</v>
      </c>
      <c r="E54">
        <v>103.36</v>
      </c>
    </row>
    <row r="55" spans="2:5" ht="15">
      <c r="B55" t="s">
        <v>149</v>
      </c>
      <c r="D55">
        <v>107</v>
      </c>
      <c r="E55">
        <v>103.36</v>
      </c>
    </row>
    <row r="56" spans="2:5" ht="15">
      <c r="B56" t="s">
        <v>151</v>
      </c>
      <c r="D56">
        <v>107</v>
      </c>
      <c r="E56">
        <v>103.36</v>
      </c>
    </row>
    <row r="57" spans="2:5" ht="15">
      <c r="B57" t="s">
        <v>152</v>
      </c>
      <c r="D57">
        <v>107</v>
      </c>
      <c r="E57">
        <v>103.36</v>
      </c>
    </row>
    <row r="58" spans="2:5" ht="15">
      <c r="B58" t="s">
        <v>153</v>
      </c>
      <c r="D58">
        <v>107</v>
      </c>
      <c r="E58">
        <v>103.36</v>
      </c>
    </row>
    <row r="59" spans="2:5" ht="15">
      <c r="B59" t="s">
        <v>154</v>
      </c>
      <c r="D59">
        <v>107</v>
      </c>
      <c r="E59">
        <v>103.36</v>
      </c>
    </row>
    <row r="60" spans="2:5" ht="15">
      <c r="B60" t="s">
        <v>162</v>
      </c>
      <c r="D60">
        <v>107</v>
      </c>
      <c r="E60">
        <v>103.36</v>
      </c>
    </row>
    <row r="61" spans="2:5" ht="15">
      <c r="B61" t="s">
        <v>164</v>
      </c>
      <c r="D61">
        <v>107</v>
      </c>
      <c r="E61">
        <v>103.36</v>
      </c>
    </row>
    <row r="62" spans="2:5" ht="15">
      <c r="B62" t="s">
        <v>167</v>
      </c>
      <c r="D62">
        <v>107</v>
      </c>
      <c r="E62">
        <v>103.36</v>
      </c>
    </row>
    <row r="63" spans="2:5" ht="15">
      <c r="B63" t="s">
        <v>168</v>
      </c>
      <c r="D63">
        <v>107</v>
      </c>
      <c r="E63">
        <v>103.36</v>
      </c>
    </row>
    <row r="64" spans="2:5" ht="15">
      <c r="B64" t="s">
        <v>170</v>
      </c>
      <c r="D64">
        <v>107</v>
      </c>
      <c r="E64">
        <v>103.36</v>
      </c>
    </row>
    <row r="65" spans="2:5" ht="15">
      <c r="B65" t="s">
        <v>172</v>
      </c>
      <c r="D65">
        <v>107</v>
      </c>
      <c r="E65">
        <v>103.36</v>
      </c>
    </row>
    <row r="66" spans="2:5" ht="15">
      <c r="B66" t="s">
        <v>173</v>
      </c>
      <c r="D66">
        <v>107</v>
      </c>
      <c r="E66">
        <v>103.36</v>
      </c>
    </row>
    <row r="67" spans="2:5" ht="15">
      <c r="B67" t="s">
        <v>179</v>
      </c>
      <c r="D67">
        <v>107</v>
      </c>
      <c r="E67">
        <v>103.36</v>
      </c>
    </row>
    <row r="68" spans="2:5" ht="15">
      <c r="B68" t="s">
        <v>180</v>
      </c>
      <c r="D68">
        <v>107</v>
      </c>
      <c r="E68">
        <v>103.36</v>
      </c>
    </row>
    <row r="69" spans="2:5" ht="15">
      <c r="B69" t="s">
        <v>185</v>
      </c>
      <c r="D69">
        <v>107</v>
      </c>
      <c r="E69">
        <v>103.36</v>
      </c>
    </row>
    <row r="70" spans="2:5" ht="15">
      <c r="B70" t="s">
        <v>186</v>
      </c>
      <c r="D70">
        <v>107</v>
      </c>
      <c r="E70">
        <v>103.36</v>
      </c>
    </row>
    <row r="71" spans="2:5" ht="15">
      <c r="B71" t="s">
        <v>191</v>
      </c>
      <c r="D71">
        <v>107</v>
      </c>
      <c r="E71">
        <v>103.36</v>
      </c>
    </row>
    <row r="72" spans="2:5" ht="15">
      <c r="B72" t="s">
        <v>193</v>
      </c>
      <c r="D72">
        <v>107</v>
      </c>
      <c r="E72">
        <v>103.36</v>
      </c>
    </row>
    <row r="73" spans="2:5" ht="15">
      <c r="B73" t="s">
        <v>195</v>
      </c>
      <c r="D73">
        <v>107</v>
      </c>
      <c r="E73">
        <v>103.36</v>
      </c>
    </row>
    <row r="74" spans="2:5" ht="15">
      <c r="B74" t="s">
        <v>196</v>
      </c>
      <c r="D74">
        <v>107</v>
      </c>
      <c r="E74">
        <v>103.36</v>
      </c>
    </row>
    <row r="75" spans="2:5" ht="15">
      <c r="B75" t="s">
        <v>198</v>
      </c>
      <c r="D75">
        <v>107</v>
      </c>
      <c r="E75">
        <v>103.36</v>
      </c>
    </row>
    <row r="76" spans="2:5" ht="15">
      <c r="B76" t="s">
        <v>201</v>
      </c>
      <c r="D76">
        <v>107</v>
      </c>
      <c r="E76">
        <v>103.36</v>
      </c>
    </row>
    <row r="77" spans="2:5" ht="15">
      <c r="B77" t="s">
        <v>210</v>
      </c>
      <c r="D77">
        <v>107</v>
      </c>
      <c r="E77">
        <v>103.36</v>
      </c>
    </row>
    <row r="78" spans="2:5" ht="15">
      <c r="B78" t="s">
        <v>213</v>
      </c>
      <c r="D78">
        <v>107</v>
      </c>
      <c r="E78">
        <v>103.36</v>
      </c>
    </row>
    <row r="79" spans="2:5" ht="15">
      <c r="B79" t="s">
        <v>217</v>
      </c>
      <c r="D79">
        <v>107</v>
      </c>
      <c r="E79">
        <v>103.36</v>
      </c>
    </row>
    <row r="80" spans="2:5" ht="15">
      <c r="B80" t="s">
        <v>219</v>
      </c>
      <c r="D80">
        <v>107</v>
      </c>
      <c r="E80">
        <v>103.36</v>
      </c>
    </row>
    <row r="81" spans="2:5" ht="15">
      <c r="B81" t="s">
        <v>221</v>
      </c>
      <c r="D81">
        <v>107</v>
      </c>
      <c r="E81">
        <v>103.36</v>
      </c>
    </row>
    <row r="82" spans="2:5" ht="15">
      <c r="B82" t="s">
        <v>1047</v>
      </c>
      <c r="D82">
        <v>107</v>
      </c>
      <c r="E82">
        <v>103.36</v>
      </c>
    </row>
    <row r="83" spans="2:5" ht="15">
      <c r="B83" t="s">
        <v>229</v>
      </c>
      <c r="D83">
        <v>107</v>
      </c>
      <c r="E83">
        <v>103.36</v>
      </c>
    </row>
    <row r="84" spans="2:5" ht="15">
      <c r="B84" t="s">
        <v>232</v>
      </c>
      <c r="D84">
        <v>107</v>
      </c>
      <c r="E84">
        <v>103.36</v>
      </c>
    </row>
    <row r="85" spans="2:5" ht="15">
      <c r="B85" t="s">
        <v>234</v>
      </c>
      <c r="D85">
        <v>107</v>
      </c>
      <c r="E85">
        <v>103.36</v>
      </c>
    </row>
    <row r="86" spans="2:5" ht="15">
      <c r="B86" t="s">
        <v>838</v>
      </c>
      <c r="D86">
        <v>107</v>
      </c>
      <c r="E86">
        <v>103.36</v>
      </c>
    </row>
    <row r="87" spans="2:5" ht="15">
      <c r="B87" t="s">
        <v>839</v>
      </c>
      <c r="D87">
        <v>107</v>
      </c>
      <c r="E87">
        <v>103.36</v>
      </c>
    </row>
    <row r="88" spans="2:5" ht="15">
      <c r="B88" t="s">
        <v>845</v>
      </c>
      <c r="D88">
        <v>107</v>
      </c>
      <c r="E88">
        <v>103.36</v>
      </c>
    </row>
    <row r="89" spans="2:5" ht="15">
      <c r="B89" t="s">
        <v>852</v>
      </c>
      <c r="D89">
        <v>107</v>
      </c>
      <c r="E89">
        <v>103.36</v>
      </c>
    </row>
    <row r="90" spans="2:5" ht="15">
      <c r="B90" t="s">
        <v>855</v>
      </c>
      <c r="D90">
        <v>107</v>
      </c>
      <c r="E90">
        <v>103.36</v>
      </c>
    </row>
    <row r="91" spans="2:5" ht="15">
      <c r="B91" t="s">
        <v>856</v>
      </c>
      <c r="D91">
        <v>107</v>
      </c>
      <c r="E91">
        <v>103.36</v>
      </c>
    </row>
    <row r="92" spans="2:5" ht="15">
      <c r="B92" t="s">
        <v>858</v>
      </c>
      <c r="D92">
        <v>107</v>
      </c>
      <c r="E92">
        <v>103.36</v>
      </c>
    </row>
    <row r="93" spans="2:5" ht="15">
      <c r="B93" t="s">
        <v>866</v>
      </c>
      <c r="D93">
        <v>107</v>
      </c>
      <c r="E93">
        <v>103.36</v>
      </c>
    </row>
    <row r="94" spans="2:5" ht="15">
      <c r="B94" t="s">
        <v>872</v>
      </c>
      <c r="D94">
        <v>107</v>
      </c>
      <c r="E94">
        <v>103.36</v>
      </c>
    </row>
    <row r="95" spans="2:5" ht="15">
      <c r="B95" t="s">
        <v>876</v>
      </c>
      <c r="D95">
        <v>107</v>
      </c>
      <c r="E95">
        <v>103.36</v>
      </c>
    </row>
    <row r="96" spans="2:5" ht="15">
      <c r="B96" t="s">
        <v>1110</v>
      </c>
      <c r="D96">
        <v>107</v>
      </c>
      <c r="E96">
        <v>103.36</v>
      </c>
    </row>
    <row r="97" spans="2:5" ht="15">
      <c r="B97" t="s">
        <v>886</v>
      </c>
      <c r="D97">
        <v>107</v>
      </c>
      <c r="E97">
        <v>103.36</v>
      </c>
    </row>
    <row r="98" spans="2:5" ht="15">
      <c r="B98" t="s">
        <v>889</v>
      </c>
      <c r="D98">
        <v>107</v>
      </c>
      <c r="E98">
        <v>103.36</v>
      </c>
    </row>
    <row r="99" spans="2:5" ht="15">
      <c r="B99" t="s">
        <v>892</v>
      </c>
      <c r="D99">
        <v>107</v>
      </c>
      <c r="E99">
        <v>103.36</v>
      </c>
    </row>
    <row r="100" spans="2:5" ht="15">
      <c r="B100" t="s">
        <v>897</v>
      </c>
      <c r="D100">
        <v>107</v>
      </c>
      <c r="E100">
        <v>103.36</v>
      </c>
    </row>
    <row r="101" spans="2:5" ht="15">
      <c r="B101" t="s">
        <v>901</v>
      </c>
      <c r="D101">
        <v>107</v>
      </c>
      <c r="E101">
        <v>103.36</v>
      </c>
    </row>
    <row r="102" spans="2:5" ht="15">
      <c r="B102" t="s">
        <v>1747</v>
      </c>
      <c r="D102">
        <v>107</v>
      </c>
      <c r="E102">
        <v>103.36</v>
      </c>
    </row>
    <row r="103" spans="2:5" ht="15">
      <c r="B103" t="s">
        <v>853</v>
      </c>
      <c r="D103">
        <v>107.001</v>
      </c>
      <c r="E103">
        <v>103.361</v>
      </c>
    </row>
    <row r="104" spans="2:5" ht="15">
      <c r="B104" t="s">
        <v>176</v>
      </c>
      <c r="D104">
        <v>107.24</v>
      </c>
      <c r="E104">
        <v>103.6</v>
      </c>
    </row>
    <row r="105" spans="2:5" ht="15">
      <c r="B105" t="s">
        <v>1701</v>
      </c>
      <c r="D105">
        <v>107.26</v>
      </c>
      <c r="E105">
        <v>103.62</v>
      </c>
    </row>
    <row r="106" spans="2:5" ht="15">
      <c r="B106" t="s">
        <v>15</v>
      </c>
      <c r="D106">
        <v>107.27</v>
      </c>
      <c r="E106">
        <v>103.63</v>
      </c>
    </row>
    <row r="107" spans="2:5" ht="15">
      <c r="B107" t="s">
        <v>1126</v>
      </c>
      <c r="D107">
        <v>107.27</v>
      </c>
      <c r="E107">
        <v>103.63</v>
      </c>
    </row>
    <row r="108" spans="2:5" ht="15">
      <c r="B108" t="s">
        <v>20</v>
      </c>
      <c r="D108">
        <v>107.27</v>
      </c>
      <c r="E108">
        <v>103.63</v>
      </c>
    </row>
    <row r="109" spans="2:5" ht="15">
      <c r="B109" t="s">
        <v>22</v>
      </c>
      <c r="D109">
        <v>107.27</v>
      </c>
      <c r="E109">
        <v>103.63</v>
      </c>
    </row>
    <row r="110" spans="2:5" ht="15">
      <c r="B110" t="s">
        <v>37</v>
      </c>
      <c r="D110">
        <v>107.27</v>
      </c>
      <c r="E110">
        <v>103.63</v>
      </c>
    </row>
    <row r="111" spans="2:5" ht="15">
      <c r="B111" t="s">
        <v>40</v>
      </c>
      <c r="D111">
        <v>107.27</v>
      </c>
      <c r="E111">
        <v>103.63</v>
      </c>
    </row>
    <row r="112" spans="2:5" ht="15">
      <c r="B112" t="s">
        <v>43</v>
      </c>
      <c r="D112">
        <v>107.27</v>
      </c>
      <c r="E112">
        <v>103.63</v>
      </c>
    </row>
    <row r="113" spans="2:5" ht="15">
      <c r="B113" t="s">
        <v>59</v>
      </c>
      <c r="D113">
        <v>107.27</v>
      </c>
      <c r="E113">
        <v>103.63</v>
      </c>
    </row>
    <row r="114" spans="2:5" ht="15">
      <c r="B114" t="s">
        <v>79</v>
      </c>
      <c r="D114">
        <v>107.27</v>
      </c>
      <c r="E114">
        <v>103.63</v>
      </c>
    </row>
    <row r="115" spans="2:5" ht="15">
      <c r="B115" t="s">
        <v>87</v>
      </c>
      <c r="D115">
        <v>107.27</v>
      </c>
      <c r="E115">
        <v>103.63</v>
      </c>
    </row>
    <row r="116" spans="2:5" ht="15">
      <c r="B116" t="s">
        <v>90</v>
      </c>
      <c r="D116">
        <v>107.27</v>
      </c>
      <c r="E116">
        <v>103.63</v>
      </c>
    </row>
    <row r="117" spans="2:5" ht="15">
      <c r="B117" t="s">
        <v>1125</v>
      </c>
      <c r="D117">
        <v>107.27</v>
      </c>
      <c r="E117">
        <v>103.63</v>
      </c>
    </row>
    <row r="118" spans="2:5" ht="15">
      <c r="B118" t="s">
        <v>1130</v>
      </c>
      <c r="D118">
        <v>107.27</v>
      </c>
      <c r="E118">
        <v>103.63</v>
      </c>
    </row>
    <row r="119" spans="2:5" ht="15">
      <c r="B119" t="s">
        <v>95</v>
      </c>
      <c r="D119">
        <v>107.27</v>
      </c>
      <c r="E119">
        <v>103.63</v>
      </c>
    </row>
    <row r="120" spans="2:5" ht="15">
      <c r="B120" t="s">
        <v>96</v>
      </c>
      <c r="D120">
        <v>107.27</v>
      </c>
      <c r="E120">
        <v>103.63</v>
      </c>
    </row>
    <row r="121" spans="2:5" ht="15">
      <c r="B121" t="s">
        <v>121</v>
      </c>
      <c r="D121">
        <v>107.27</v>
      </c>
      <c r="E121">
        <v>103.63</v>
      </c>
    </row>
    <row r="122" spans="2:5" ht="15">
      <c r="B122" t="s">
        <v>123</v>
      </c>
      <c r="D122">
        <v>107.27</v>
      </c>
      <c r="E122">
        <v>103.63</v>
      </c>
    </row>
    <row r="123" spans="2:5" ht="15">
      <c r="B123" t="s">
        <v>133</v>
      </c>
      <c r="D123">
        <v>107.27</v>
      </c>
      <c r="E123">
        <v>103.63</v>
      </c>
    </row>
    <row r="124" spans="2:5" ht="15">
      <c r="B124" t="s">
        <v>141</v>
      </c>
      <c r="D124">
        <v>107.27</v>
      </c>
      <c r="E124">
        <v>103.63</v>
      </c>
    </row>
    <row r="125" spans="2:5" ht="15">
      <c r="B125" t="s">
        <v>147</v>
      </c>
      <c r="D125">
        <v>107.27</v>
      </c>
      <c r="E125">
        <v>103.63</v>
      </c>
    </row>
    <row r="126" spans="2:5" ht="15">
      <c r="B126" t="s">
        <v>159</v>
      </c>
      <c r="D126">
        <v>107.27</v>
      </c>
      <c r="E126">
        <v>103.63</v>
      </c>
    </row>
    <row r="127" spans="2:5" ht="15">
      <c r="B127" t="s">
        <v>166</v>
      </c>
      <c r="D127">
        <v>107.27</v>
      </c>
      <c r="E127">
        <v>103.63</v>
      </c>
    </row>
    <row r="128" spans="2:5" ht="15">
      <c r="B128" t="s">
        <v>175</v>
      </c>
      <c r="D128">
        <v>107.27</v>
      </c>
      <c r="E128">
        <v>103.63</v>
      </c>
    </row>
    <row r="129" spans="2:5" ht="15">
      <c r="B129" t="s">
        <v>177</v>
      </c>
      <c r="D129">
        <v>107.27</v>
      </c>
      <c r="E129">
        <v>103.63</v>
      </c>
    </row>
    <row r="130" spans="2:5" ht="15">
      <c r="B130" t="s">
        <v>190</v>
      </c>
      <c r="D130">
        <v>107.27</v>
      </c>
      <c r="E130">
        <v>103.63</v>
      </c>
    </row>
    <row r="131" spans="2:5" ht="15">
      <c r="B131" t="s">
        <v>895</v>
      </c>
      <c r="D131">
        <v>107.27</v>
      </c>
      <c r="E131">
        <v>103.63</v>
      </c>
    </row>
    <row r="132" spans="2:5" ht="15">
      <c r="B132" t="s">
        <v>120</v>
      </c>
      <c r="D132">
        <v>107.28</v>
      </c>
      <c r="E132">
        <v>103.64</v>
      </c>
    </row>
    <row r="133" spans="2:5" ht="15">
      <c r="B133" t="s">
        <v>126</v>
      </c>
      <c r="D133">
        <v>107.28</v>
      </c>
      <c r="E133">
        <v>103.64</v>
      </c>
    </row>
    <row r="134" spans="2:5" ht="15">
      <c r="B134" t="s">
        <v>139</v>
      </c>
      <c r="D134">
        <v>107.28</v>
      </c>
      <c r="E134">
        <v>103.64</v>
      </c>
    </row>
    <row r="135" spans="2:5" ht="15">
      <c r="B135" t="s">
        <v>148</v>
      </c>
      <c r="D135">
        <v>107.28</v>
      </c>
      <c r="E135">
        <v>103.64</v>
      </c>
    </row>
    <row r="136" spans="2:5" ht="15">
      <c r="B136" t="s">
        <v>222</v>
      </c>
      <c r="D136">
        <v>107.28</v>
      </c>
      <c r="E136">
        <v>103.64</v>
      </c>
    </row>
    <row r="137" spans="2:5" ht="15">
      <c r="B137" t="s">
        <v>84</v>
      </c>
      <c r="D137">
        <v>107.29</v>
      </c>
      <c r="E137">
        <v>103.65</v>
      </c>
    </row>
    <row r="138" spans="2:5" ht="15">
      <c r="B138" t="s">
        <v>197</v>
      </c>
      <c r="D138">
        <v>107.3</v>
      </c>
      <c r="E138">
        <v>103.66</v>
      </c>
    </row>
    <row r="139" spans="2:5" ht="15">
      <c r="B139" t="s">
        <v>1135</v>
      </c>
      <c r="D139">
        <v>107.31</v>
      </c>
      <c r="E139">
        <v>103.67</v>
      </c>
    </row>
    <row r="140" spans="2:5" ht="15">
      <c r="B140" t="s">
        <v>11</v>
      </c>
      <c r="D140">
        <v>107.31</v>
      </c>
      <c r="E140">
        <v>103.67</v>
      </c>
    </row>
    <row r="141" spans="2:5" ht="15">
      <c r="B141" t="s">
        <v>60</v>
      </c>
      <c r="D141">
        <v>107.31</v>
      </c>
      <c r="E141">
        <v>103.67</v>
      </c>
    </row>
    <row r="142" spans="2:5" ht="15">
      <c r="B142" t="s">
        <v>63</v>
      </c>
      <c r="D142">
        <v>107.31</v>
      </c>
      <c r="E142">
        <v>103.67</v>
      </c>
    </row>
    <row r="143" spans="2:5" ht="15">
      <c r="B143" t="s">
        <v>72</v>
      </c>
      <c r="D143">
        <v>107.31</v>
      </c>
      <c r="E143">
        <v>103.67</v>
      </c>
    </row>
    <row r="144" spans="2:5" ht="15">
      <c r="B144" t="s">
        <v>74</v>
      </c>
      <c r="D144">
        <v>107.31</v>
      </c>
      <c r="E144">
        <v>103.67</v>
      </c>
    </row>
    <row r="145" spans="2:5" ht="15">
      <c r="B145" t="s">
        <v>85</v>
      </c>
      <c r="D145">
        <v>107.31</v>
      </c>
      <c r="E145">
        <v>103.67</v>
      </c>
    </row>
    <row r="146" spans="2:5" ht="15">
      <c r="B146" t="s">
        <v>101</v>
      </c>
      <c r="D146">
        <v>107.31</v>
      </c>
      <c r="E146">
        <v>103.67</v>
      </c>
    </row>
    <row r="147" spans="2:5" ht="15">
      <c r="B147" t="s">
        <v>102</v>
      </c>
      <c r="D147">
        <v>107.31</v>
      </c>
      <c r="E147">
        <v>103.67</v>
      </c>
    </row>
    <row r="148" spans="2:5" ht="15">
      <c r="B148" t="s">
        <v>114</v>
      </c>
      <c r="D148">
        <v>107.31</v>
      </c>
      <c r="E148">
        <v>103.67</v>
      </c>
    </row>
    <row r="149" spans="2:5" ht="15">
      <c r="B149" t="s">
        <v>122</v>
      </c>
      <c r="D149">
        <v>107.31</v>
      </c>
      <c r="E149">
        <v>103.67</v>
      </c>
    </row>
    <row r="150" spans="2:5" ht="15">
      <c r="B150" t="s">
        <v>1131</v>
      </c>
      <c r="D150">
        <v>107.31</v>
      </c>
      <c r="E150">
        <v>103.67</v>
      </c>
    </row>
    <row r="151" spans="2:5" ht="15">
      <c r="B151" t="s">
        <v>841</v>
      </c>
      <c r="D151">
        <v>107.31</v>
      </c>
      <c r="E151">
        <v>103.67</v>
      </c>
    </row>
    <row r="152" spans="2:5" ht="15">
      <c r="B152" t="s">
        <v>868</v>
      </c>
      <c r="D152">
        <v>107.31</v>
      </c>
      <c r="E152">
        <v>103.67</v>
      </c>
    </row>
    <row r="153" spans="2:5" ht="15">
      <c r="B153" t="s">
        <v>870</v>
      </c>
      <c r="D153">
        <v>107.31</v>
      </c>
      <c r="E153">
        <v>103.67</v>
      </c>
    </row>
    <row r="154" spans="2:5" ht="15">
      <c r="B154" t="s">
        <v>874</v>
      </c>
      <c r="D154">
        <v>107.31</v>
      </c>
      <c r="E154">
        <v>103.67</v>
      </c>
    </row>
    <row r="155" spans="2:5" ht="15">
      <c r="B155" t="s">
        <v>1076</v>
      </c>
      <c r="D155">
        <v>107.31</v>
      </c>
      <c r="E155">
        <v>103.67</v>
      </c>
    </row>
    <row r="156" spans="2:5" ht="15">
      <c r="B156" t="s">
        <v>875</v>
      </c>
      <c r="D156">
        <v>107.31</v>
      </c>
      <c r="E156">
        <v>103.67</v>
      </c>
    </row>
    <row r="157" spans="2:5" ht="15">
      <c r="B157" t="s">
        <v>877</v>
      </c>
      <c r="D157">
        <v>107.31</v>
      </c>
      <c r="E157">
        <v>103.67</v>
      </c>
    </row>
    <row r="158" spans="2:5" ht="15">
      <c r="B158" t="s">
        <v>884</v>
      </c>
      <c r="D158">
        <v>107.31</v>
      </c>
      <c r="E158">
        <v>103.67</v>
      </c>
    </row>
    <row r="159" spans="2:5" ht="15">
      <c r="B159" t="s">
        <v>906</v>
      </c>
      <c r="D159">
        <v>107.31</v>
      </c>
      <c r="E159">
        <v>103.67</v>
      </c>
    </row>
    <row r="160" spans="2:5" ht="15">
      <c r="B160" t="s">
        <v>907</v>
      </c>
      <c r="D160">
        <v>107.31</v>
      </c>
      <c r="E160">
        <v>103.67</v>
      </c>
    </row>
    <row r="161" spans="2:5" ht="15">
      <c r="B161" t="s">
        <v>908</v>
      </c>
      <c r="D161">
        <v>107.31</v>
      </c>
      <c r="E161">
        <v>103.67</v>
      </c>
    </row>
    <row r="162" spans="2:5" ht="15">
      <c r="B162" t="s">
        <v>911</v>
      </c>
      <c r="D162">
        <v>107.31</v>
      </c>
      <c r="E162">
        <v>103.67</v>
      </c>
    </row>
    <row r="163" spans="2:5" ht="15">
      <c r="B163" t="s">
        <v>1348</v>
      </c>
      <c r="D163">
        <v>107.31</v>
      </c>
      <c r="E163">
        <v>103.67</v>
      </c>
    </row>
    <row r="164" spans="2:5" ht="15">
      <c r="B164" t="s">
        <v>1360</v>
      </c>
      <c r="D164">
        <v>107.31</v>
      </c>
      <c r="E164">
        <v>103.67</v>
      </c>
    </row>
    <row r="165" spans="2:5" ht="15">
      <c r="B165" t="s">
        <v>1704</v>
      </c>
      <c r="D165">
        <v>107.31</v>
      </c>
      <c r="E165">
        <v>103.67</v>
      </c>
    </row>
    <row r="166" spans="2:5" ht="15">
      <c r="B166" t="s">
        <v>1715</v>
      </c>
      <c r="D166">
        <v>107.31</v>
      </c>
      <c r="E166">
        <v>103.67</v>
      </c>
    </row>
    <row r="167" spans="2:5" ht="15">
      <c r="B167" t="s">
        <v>1721</v>
      </c>
      <c r="D167">
        <v>107.31</v>
      </c>
      <c r="E167">
        <v>103.67</v>
      </c>
    </row>
    <row r="168" spans="2:5" ht="15">
      <c r="B168" t="s">
        <v>1748</v>
      </c>
      <c r="D168">
        <v>107.31</v>
      </c>
      <c r="E168">
        <v>103.67</v>
      </c>
    </row>
    <row r="169" spans="2:5" ht="15">
      <c r="B169" t="s">
        <v>1749</v>
      </c>
      <c r="D169">
        <v>107.31</v>
      </c>
      <c r="E169">
        <v>103.67</v>
      </c>
    </row>
    <row r="170" spans="2:5" ht="15">
      <c r="B170" t="s">
        <v>1750</v>
      </c>
      <c r="D170">
        <v>107.31</v>
      </c>
      <c r="E170">
        <v>103.67</v>
      </c>
    </row>
    <row r="171" spans="2:5" ht="15">
      <c r="B171" t="s">
        <v>1129</v>
      </c>
      <c r="D171">
        <v>107.32</v>
      </c>
      <c r="E171">
        <v>103.68</v>
      </c>
    </row>
    <row r="172" spans="2:5" ht="15">
      <c r="B172" t="s">
        <v>97</v>
      </c>
      <c r="D172">
        <v>107.32</v>
      </c>
      <c r="E172">
        <v>103.68</v>
      </c>
    </row>
    <row r="173" spans="2:5" ht="15">
      <c r="B173" t="s">
        <v>230</v>
      </c>
      <c r="D173">
        <v>107.32</v>
      </c>
      <c r="E173">
        <v>103.68</v>
      </c>
    </row>
    <row r="174" spans="2:5" ht="15">
      <c r="B174" t="s">
        <v>861</v>
      </c>
      <c r="D174">
        <v>107.32</v>
      </c>
      <c r="E174">
        <v>103.68</v>
      </c>
    </row>
    <row r="175" spans="2:5" ht="15">
      <c r="B175" t="s">
        <v>898</v>
      </c>
      <c r="D175">
        <v>107.32</v>
      </c>
      <c r="E175">
        <v>103.68</v>
      </c>
    </row>
    <row r="176" spans="2:5" ht="15">
      <c r="B176" t="s">
        <v>146</v>
      </c>
      <c r="D176">
        <v>107.34</v>
      </c>
      <c r="E176">
        <v>103.7</v>
      </c>
    </row>
    <row r="177" spans="2:5" ht="15">
      <c r="B177" t="s">
        <v>1352</v>
      </c>
      <c r="D177">
        <v>107.34</v>
      </c>
      <c r="E177">
        <v>103.7</v>
      </c>
    </row>
    <row r="178" spans="2:5" ht="15">
      <c r="B178" t="s">
        <v>36</v>
      </c>
      <c r="D178">
        <v>107.35</v>
      </c>
      <c r="E178">
        <v>103.71</v>
      </c>
    </row>
    <row r="179" spans="2:5" ht="15">
      <c r="B179" t="s">
        <v>64</v>
      </c>
      <c r="D179">
        <v>107.35</v>
      </c>
      <c r="E179">
        <v>103.71</v>
      </c>
    </row>
    <row r="180" spans="2:5" ht="15">
      <c r="B180" t="s">
        <v>119</v>
      </c>
      <c r="D180">
        <v>107.35</v>
      </c>
      <c r="E180">
        <v>103.71</v>
      </c>
    </row>
    <row r="181" spans="2:5" ht="15">
      <c r="B181" t="s">
        <v>189</v>
      </c>
      <c r="D181">
        <v>107.35</v>
      </c>
      <c r="E181">
        <v>103.71</v>
      </c>
    </row>
    <row r="182" spans="2:5" ht="15">
      <c r="B182" t="s">
        <v>203</v>
      </c>
      <c r="D182">
        <v>107.35</v>
      </c>
      <c r="E182">
        <v>103.71</v>
      </c>
    </row>
    <row r="183" spans="2:5" ht="15">
      <c r="B183" t="s">
        <v>207</v>
      </c>
      <c r="D183">
        <v>107.35</v>
      </c>
      <c r="E183">
        <v>103.71</v>
      </c>
    </row>
    <row r="184" spans="2:5" ht="15">
      <c r="B184" t="s">
        <v>208</v>
      </c>
      <c r="D184">
        <v>107.35</v>
      </c>
      <c r="E184">
        <v>103.71</v>
      </c>
    </row>
    <row r="185" spans="2:5" ht="15">
      <c r="B185" t="s">
        <v>211</v>
      </c>
      <c r="D185">
        <v>107.35</v>
      </c>
      <c r="E185">
        <v>103.71</v>
      </c>
    </row>
    <row r="186" spans="2:5" ht="15">
      <c r="B186" t="s">
        <v>863</v>
      </c>
      <c r="D186">
        <v>107.35</v>
      </c>
      <c r="E186">
        <v>103.71</v>
      </c>
    </row>
    <row r="187" spans="2:5" ht="15">
      <c r="B187" t="s">
        <v>880</v>
      </c>
      <c r="D187">
        <v>107.35</v>
      </c>
      <c r="E187">
        <v>103.71</v>
      </c>
    </row>
    <row r="188" spans="2:5" ht="15">
      <c r="B188" t="s">
        <v>70</v>
      </c>
      <c r="D188">
        <v>107.36</v>
      </c>
      <c r="E188">
        <v>103.72</v>
      </c>
    </row>
    <row r="189" spans="2:5" ht="15">
      <c r="B189" t="s">
        <v>174</v>
      </c>
      <c r="D189">
        <v>107.36</v>
      </c>
      <c r="E189">
        <v>103.72</v>
      </c>
    </row>
    <row r="190" spans="2:5" ht="15">
      <c r="B190" t="s">
        <v>227</v>
      </c>
      <c r="D190">
        <v>107.36</v>
      </c>
      <c r="E190">
        <v>103.72</v>
      </c>
    </row>
    <row r="191" spans="2:5" ht="15">
      <c r="B191" t="s">
        <v>231</v>
      </c>
      <c r="D191">
        <v>107.36</v>
      </c>
      <c r="E191">
        <v>103.72</v>
      </c>
    </row>
    <row r="192" spans="2:5" ht="15">
      <c r="B192" t="s">
        <v>19</v>
      </c>
      <c r="D192">
        <v>107.37</v>
      </c>
      <c r="E192">
        <v>103.73</v>
      </c>
    </row>
    <row r="193" spans="2:5" ht="15">
      <c r="B193" t="s">
        <v>200</v>
      </c>
      <c r="D193">
        <v>107.37</v>
      </c>
      <c r="E193">
        <v>103.73</v>
      </c>
    </row>
    <row r="194" spans="2:5" ht="15">
      <c r="B194" t="s">
        <v>209</v>
      </c>
      <c r="D194">
        <v>107.37</v>
      </c>
      <c r="E194">
        <v>103.73</v>
      </c>
    </row>
    <row r="195" spans="2:5" ht="15">
      <c r="B195" t="s">
        <v>842</v>
      </c>
      <c r="D195">
        <v>107.37</v>
      </c>
      <c r="E195">
        <v>103.73</v>
      </c>
    </row>
    <row r="196" spans="2:5" ht="15">
      <c r="B196" t="s">
        <v>843</v>
      </c>
      <c r="D196">
        <v>107.37</v>
      </c>
      <c r="E196">
        <v>103.73</v>
      </c>
    </row>
    <row r="197" spans="2:5" ht="15">
      <c r="B197" t="s">
        <v>1133</v>
      </c>
      <c r="D197">
        <v>107.37</v>
      </c>
      <c r="E197">
        <v>103.73</v>
      </c>
    </row>
    <row r="198" spans="2:5" ht="15">
      <c r="B198" t="s">
        <v>77</v>
      </c>
      <c r="D198">
        <v>107.38</v>
      </c>
      <c r="E198">
        <v>103.74</v>
      </c>
    </row>
    <row r="199" spans="2:5" ht="15">
      <c r="B199" t="s">
        <v>108</v>
      </c>
      <c r="D199">
        <v>107.38</v>
      </c>
      <c r="E199">
        <v>103.74</v>
      </c>
    </row>
    <row r="200" spans="2:5" ht="15">
      <c r="B200" t="s">
        <v>150</v>
      </c>
      <c r="D200">
        <v>107.38</v>
      </c>
      <c r="E200">
        <v>103.74</v>
      </c>
    </row>
    <row r="201" spans="2:5" ht="15">
      <c r="B201" t="s">
        <v>1116</v>
      </c>
      <c r="D201">
        <v>107.38</v>
      </c>
      <c r="E201">
        <v>103.74</v>
      </c>
    </row>
    <row r="202" spans="2:5" ht="15">
      <c r="B202" t="s">
        <v>846</v>
      </c>
      <c r="D202">
        <v>107.38</v>
      </c>
      <c r="E202">
        <v>103.74</v>
      </c>
    </row>
    <row r="203" spans="2:5" ht="15">
      <c r="B203" t="s">
        <v>851</v>
      </c>
      <c r="D203">
        <v>107.38</v>
      </c>
      <c r="E203">
        <v>103.74</v>
      </c>
    </row>
    <row r="204" spans="2:5" ht="15">
      <c r="B204" t="s">
        <v>857</v>
      </c>
      <c r="D204">
        <v>107.38</v>
      </c>
      <c r="E204">
        <v>103.74</v>
      </c>
    </row>
    <row r="205" spans="2:5" ht="15">
      <c r="B205" t="s">
        <v>130</v>
      </c>
      <c r="D205">
        <v>107.39999999999999</v>
      </c>
      <c r="E205">
        <v>103.69999999999999</v>
      </c>
    </row>
    <row r="206" spans="2:5" ht="15">
      <c r="B206" t="s">
        <v>837</v>
      </c>
      <c r="D206">
        <v>107.39999999999999</v>
      </c>
      <c r="E206">
        <v>103.69999999999999</v>
      </c>
    </row>
    <row r="207" spans="2:5" ht="15">
      <c r="B207" t="s">
        <v>76</v>
      </c>
      <c r="D207">
        <v>107.4</v>
      </c>
      <c r="E207">
        <v>103.76</v>
      </c>
    </row>
    <row r="208" spans="2:5" ht="15">
      <c r="B208" t="s">
        <v>82</v>
      </c>
      <c r="D208">
        <v>107.4</v>
      </c>
      <c r="E208">
        <v>103.76</v>
      </c>
    </row>
    <row r="209" spans="2:5" ht="15">
      <c r="B209" t="s">
        <v>98</v>
      </c>
      <c r="D209">
        <v>107.4</v>
      </c>
      <c r="E209">
        <v>103.76</v>
      </c>
    </row>
    <row r="210" spans="2:5" ht="15">
      <c r="B210" t="s">
        <v>24</v>
      </c>
      <c r="D210">
        <v>107.41</v>
      </c>
      <c r="E210">
        <v>103.77</v>
      </c>
    </row>
    <row r="211" spans="2:5" ht="15">
      <c r="B211" t="s">
        <v>62</v>
      </c>
      <c r="D211">
        <v>107.41</v>
      </c>
      <c r="E211">
        <v>103.77</v>
      </c>
    </row>
    <row r="212" spans="2:5" ht="15">
      <c r="B212" t="s">
        <v>129</v>
      </c>
      <c r="D212">
        <v>107.41</v>
      </c>
      <c r="E212">
        <v>103.77</v>
      </c>
    </row>
    <row r="213" spans="2:5" ht="15">
      <c r="B213" t="s">
        <v>206</v>
      </c>
      <c r="D213">
        <v>107.41</v>
      </c>
      <c r="E213">
        <v>103.77</v>
      </c>
    </row>
    <row r="214" spans="2:5" ht="15">
      <c r="B214" t="s">
        <v>896</v>
      </c>
      <c r="D214">
        <v>107.41</v>
      </c>
      <c r="E214">
        <v>103.77</v>
      </c>
    </row>
    <row r="215" spans="2:5" ht="15">
      <c r="B215" t="s">
        <v>910</v>
      </c>
      <c r="D215">
        <v>107.41</v>
      </c>
      <c r="E215">
        <v>103.77</v>
      </c>
    </row>
    <row r="216" spans="2:5" ht="15">
      <c r="B216" t="s">
        <v>17</v>
      </c>
      <c r="D216">
        <v>107.42</v>
      </c>
      <c r="E216">
        <v>103.78</v>
      </c>
    </row>
    <row r="217" spans="2:5" ht="15">
      <c r="B217" t="s">
        <v>224</v>
      </c>
      <c r="D217">
        <v>107.42</v>
      </c>
      <c r="E217">
        <v>103.78</v>
      </c>
    </row>
    <row r="218" spans="2:5" ht="15">
      <c r="B218" t="s">
        <v>1725</v>
      </c>
      <c r="D218">
        <v>107.43</v>
      </c>
      <c r="E218">
        <v>103.79</v>
      </c>
    </row>
    <row r="219" spans="2:5" ht="15">
      <c r="B219" t="s">
        <v>187</v>
      </c>
      <c r="D219">
        <v>107.44</v>
      </c>
      <c r="E219">
        <v>103.8</v>
      </c>
    </row>
    <row r="220" spans="2:5" ht="15">
      <c r="B220" t="s">
        <v>1723</v>
      </c>
      <c r="D220">
        <v>107.44</v>
      </c>
      <c r="E220">
        <v>103.8</v>
      </c>
    </row>
    <row r="221" spans="2:5" ht="15">
      <c r="B221" t="s">
        <v>1113</v>
      </c>
      <c r="D221">
        <v>107.46</v>
      </c>
      <c r="E221">
        <v>103.82</v>
      </c>
    </row>
    <row r="222" spans="2:5" ht="15">
      <c r="B222" t="s">
        <v>105</v>
      </c>
      <c r="D222">
        <v>107.46</v>
      </c>
      <c r="E222">
        <v>103.82</v>
      </c>
    </row>
    <row r="223" spans="2:5" ht="15">
      <c r="B223" t="s">
        <v>157</v>
      </c>
      <c r="D223">
        <v>107.46</v>
      </c>
      <c r="E223">
        <v>103.82</v>
      </c>
    </row>
    <row r="224" spans="2:5" ht="15">
      <c r="B224" t="s">
        <v>882</v>
      </c>
      <c r="D224">
        <v>107.46</v>
      </c>
      <c r="E224">
        <v>103.82</v>
      </c>
    </row>
    <row r="225" spans="2:5" ht="15">
      <c r="B225" t="s">
        <v>94</v>
      </c>
      <c r="D225">
        <v>107.47</v>
      </c>
      <c r="E225">
        <v>103.83</v>
      </c>
    </row>
    <row r="226" spans="2:5" ht="15">
      <c r="B226" t="s">
        <v>99</v>
      </c>
      <c r="D226">
        <v>107.47</v>
      </c>
      <c r="E226">
        <v>103.83</v>
      </c>
    </row>
    <row r="227" spans="2:5" ht="15">
      <c r="B227" t="s">
        <v>1127</v>
      </c>
      <c r="D227">
        <v>107.47</v>
      </c>
      <c r="E227">
        <v>103.83</v>
      </c>
    </row>
    <row r="228" spans="2:5" ht="15">
      <c r="B228" t="s">
        <v>1347</v>
      </c>
      <c r="D228">
        <v>107.47</v>
      </c>
      <c r="E228">
        <v>103.83</v>
      </c>
    </row>
    <row r="229" spans="2:5" ht="15">
      <c r="B229" t="s">
        <v>165</v>
      </c>
      <c r="D229">
        <v>107.48</v>
      </c>
      <c r="E229">
        <v>103.84</v>
      </c>
    </row>
    <row r="230" spans="2:5" ht="15">
      <c r="B230" t="s">
        <v>860</v>
      </c>
      <c r="D230">
        <v>107.48</v>
      </c>
      <c r="E230">
        <v>103.84</v>
      </c>
    </row>
    <row r="231" spans="2:5" ht="15">
      <c r="B231" t="s">
        <v>1086</v>
      </c>
      <c r="D231">
        <v>107.48</v>
      </c>
      <c r="E231">
        <v>103.84</v>
      </c>
    </row>
    <row r="232" spans="2:5" ht="15">
      <c r="B232" t="s">
        <v>1354</v>
      </c>
      <c r="D232">
        <v>107.48</v>
      </c>
      <c r="E232">
        <v>103.84</v>
      </c>
    </row>
    <row r="233" spans="2:5" ht="15">
      <c r="B233" t="s">
        <v>1746</v>
      </c>
      <c r="D233">
        <v>107.48</v>
      </c>
      <c r="E233">
        <v>103.84</v>
      </c>
    </row>
    <row r="234" spans="2:5" ht="15">
      <c r="B234" t="s">
        <v>61</v>
      </c>
      <c r="D234">
        <v>107.49</v>
      </c>
      <c r="E234">
        <v>103.85</v>
      </c>
    </row>
    <row r="235" spans="2:5" ht="15">
      <c r="B235" t="s">
        <v>128</v>
      </c>
      <c r="D235">
        <v>107.49</v>
      </c>
      <c r="E235">
        <v>103.85</v>
      </c>
    </row>
    <row r="236" spans="2:5" ht="15">
      <c r="B236" t="s">
        <v>182</v>
      </c>
      <c r="D236">
        <v>107.49</v>
      </c>
      <c r="E236">
        <v>103.85</v>
      </c>
    </row>
    <row r="237" spans="2:5" ht="15">
      <c r="B237" t="s">
        <v>902</v>
      </c>
      <c r="D237">
        <v>107.49</v>
      </c>
      <c r="E237">
        <v>103.85</v>
      </c>
    </row>
    <row r="238" spans="2:5" ht="15">
      <c r="B238" t="s">
        <v>1112</v>
      </c>
      <c r="D238">
        <v>107.5</v>
      </c>
      <c r="E238">
        <v>103.86</v>
      </c>
    </row>
    <row r="239" spans="2:5" ht="15">
      <c r="B239" t="s">
        <v>75</v>
      </c>
      <c r="D239">
        <v>107.5</v>
      </c>
      <c r="E239">
        <v>103.86</v>
      </c>
    </row>
    <row r="240" spans="2:5" ht="15">
      <c r="B240" t="s">
        <v>78</v>
      </c>
      <c r="D240">
        <v>107.5</v>
      </c>
      <c r="E240">
        <v>103.86</v>
      </c>
    </row>
    <row r="241" spans="2:5" ht="15">
      <c r="B241" t="s">
        <v>171</v>
      </c>
      <c r="D241">
        <v>107.5</v>
      </c>
      <c r="E241">
        <v>103.86</v>
      </c>
    </row>
    <row r="242" spans="2:5" ht="15">
      <c r="B242" t="s">
        <v>225</v>
      </c>
      <c r="D242">
        <v>107.5</v>
      </c>
      <c r="E242">
        <v>103.86</v>
      </c>
    </row>
    <row r="243" spans="2:5" ht="15">
      <c r="B243" t="s">
        <v>131</v>
      </c>
      <c r="D243">
        <v>107.51</v>
      </c>
      <c r="E243">
        <v>103.87</v>
      </c>
    </row>
    <row r="244" spans="2:5" ht="15">
      <c r="B244" t="s">
        <v>205</v>
      </c>
      <c r="D244">
        <v>107.51</v>
      </c>
      <c r="E244">
        <v>103.87</v>
      </c>
    </row>
    <row r="245" spans="2:5" ht="15">
      <c r="B245" t="s">
        <v>1349</v>
      </c>
      <c r="D245">
        <v>107.51</v>
      </c>
      <c r="E245">
        <v>103.87</v>
      </c>
    </row>
    <row r="246" spans="2:5" ht="15">
      <c r="B246" t="s">
        <v>893</v>
      </c>
      <c r="D246">
        <v>107.52</v>
      </c>
      <c r="E246">
        <v>103.88</v>
      </c>
    </row>
    <row r="247" spans="2:5" ht="15">
      <c r="B247" t="s">
        <v>93</v>
      </c>
      <c r="D247">
        <v>107.53</v>
      </c>
      <c r="E247">
        <v>103.89</v>
      </c>
    </row>
    <row r="248" spans="2:5" ht="15">
      <c r="B248" t="s">
        <v>1108</v>
      </c>
      <c r="D248">
        <v>107.53</v>
      </c>
      <c r="E248">
        <v>103.89</v>
      </c>
    </row>
    <row r="249" spans="2:5" ht="15">
      <c r="B249" t="s">
        <v>233</v>
      </c>
      <c r="D249">
        <v>107.53</v>
      </c>
      <c r="E249">
        <v>103.89</v>
      </c>
    </row>
    <row r="250" spans="2:5" ht="15">
      <c r="B250" t="s">
        <v>235</v>
      </c>
      <c r="D250">
        <v>107.53</v>
      </c>
      <c r="E250">
        <v>103.89</v>
      </c>
    </row>
    <row r="251" spans="2:5" ht="15">
      <c r="B251" t="s">
        <v>904</v>
      </c>
      <c r="D251">
        <v>107.53</v>
      </c>
      <c r="E251">
        <v>103.89</v>
      </c>
    </row>
    <row r="252" spans="2:5" ht="15">
      <c r="B252" t="s">
        <v>39</v>
      </c>
      <c r="D252">
        <v>107.56</v>
      </c>
      <c r="E252">
        <v>103.92</v>
      </c>
    </row>
    <row r="253" spans="2:5" ht="15">
      <c r="B253" t="s">
        <v>178</v>
      </c>
      <c r="D253">
        <v>107.56</v>
      </c>
      <c r="E253">
        <v>103.92</v>
      </c>
    </row>
    <row r="254" spans="2:5" ht="15">
      <c r="B254" t="s">
        <v>188</v>
      </c>
      <c r="D254">
        <v>107.56</v>
      </c>
      <c r="E254">
        <v>103.92</v>
      </c>
    </row>
    <row r="255" spans="2:5" ht="15">
      <c r="B255" t="s">
        <v>1118</v>
      </c>
      <c r="D255">
        <v>107.58</v>
      </c>
      <c r="E255">
        <v>103.94</v>
      </c>
    </row>
    <row r="256" spans="2:5" ht="15">
      <c r="B256" t="s">
        <v>135</v>
      </c>
      <c r="D256">
        <v>107.58</v>
      </c>
      <c r="E256">
        <v>103.94</v>
      </c>
    </row>
    <row r="257" spans="2:5" ht="15">
      <c r="B257" t="s">
        <v>156</v>
      </c>
      <c r="D257">
        <v>107.58</v>
      </c>
      <c r="E257">
        <v>103.94</v>
      </c>
    </row>
    <row r="258" spans="2:5" ht="15">
      <c r="B258" t="s">
        <v>1119</v>
      </c>
      <c r="D258">
        <v>107.58</v>
      </c>
      <c r="E258">
        <v>103.94</v>
      </c>
    </row>
    <row r="259" spans="2:5" ht="15">
      <c r="B259" t="s">
        <v>226</v>
      </c>
      <c r="D259">
        <v>107.58</v>
      </c>
      <c r="E259">
        <v>103.94</v>
      </c>
    </row>
    <row r="260" spans="2:5" ht="15">
      <c r="B260" t="s">
        <v>1703</v>
      </c>
      <c r="D260">
        <v>107.58</v>
      </c>
      <c r="E260">
        <v>103.94</v>
      </c>
    </row>
    <row r="261" spans="2:5" ht="15">
      <c r="B261" t="s">
        <v>1707</v>
      </c>
      <c r="D261">
        <v>107.6</v>
      </c>
      <c r="E261">
        <v>103.89999999999999</v>
      </c>
    </row>
    <row r="262" spans="2:5" ht="15">
      <c r="B262" t="s">
        <v>92</v>
      </c>
      <c r="D262">
        <v>107.6</v>
      </c>
      <c r="E262">
        <v>103.96</v>
      </c>
    </row>
    <row r="263" spans="2:5" ht="15">
      <c r="B263" t="s">
        <v>169</v>
      </c>
      <c r="D263">
        <v>107.61</v>
      </c>
      <c r="E263">
        <v>103.97</v>
      </c>
    </row>
    <row r="264" spans="2:5" ht="15">
      <c r="B264" t="s">
        <v>192</v>
      </c>
      <c r="D264">
        <v>107.61</v>
      </c>
      <c r="E264">
        <v>103.97</v>
      </c>
    </row>
    <row r="265" spans="2:5" ht="15">
      <c r="B265" t="s">
        <v>888</v>
      </c>
      <c r="D265">
        <v>107.61</v>
      </c>
      <c r="E265">
        <v>103.97</v>
      </c>
    </row>
    <row r="266" spans="2:5" ht="15">
      <c r="B266" t="s">
        <v>890</v>
      </c>
      <c r="D266">
        <v>107.61</v>
      </c>
      <c r="E266">
        <v>103.97</v>
      </c>
    </row>
    <row r="267" spans="2:5" ht="15">
      <c r="B267" t="s">
        <v>118</v>
      </c>
      <c r="D267">
        <v>107.63</v>
      </c>
      <c r="E267">
        <v>103.99</v>
      </c>
    </row>
    <row r="268" spans="2:5" ht="15">
      <c r="B268" t="s">
        <v>65</v>
      </c>
      <c r="D268">
        <v>107.64</v>
      </c>
      <c r="E268">
        <v>104</v>
      </c>
    </row>
    <row r="269" spans="2:5" ht="15">
      <c r="B269" t="s">
        <v>848</v>
      </c>
      <c r="D269">
        <v>107.64</v>
      </c>
      <c r="E269">
        <v>104</v>
      </c>
    </row>
    <row r="270" spans="2:5" ht="15">
      <c r="B270" t="s">
        <v>909</v>
      </c>
      <c r="D270">
        <v>107.64</v>
      </c>
      <c r="E270">
        <v>104</v>
      </c>
    </row>
    <row r="271" spans="2:5" ht="15">
      <c r="B271" t="s">
        <v>103</v>
      </c>
      <c r="D271">
        <v>107.65</v>
      </c>
      <c r="E271">
        <v>104.01</v>
      </c>
    </row>
    <row r="272" spans="2:5" ht="15">
      <c r="B272" t="s">
        <v>163</v>
      </c>
      <c r="D272">
        <v>107.65</v>
      </c>
      <c r="E272">
        <v>104.01</v>
      </c>
    </row>
    <row r="273" spans="2:5" ht="15">
      <c r="B273" t="s">
        <v>71</v>
      </c>
      <c r="D273">
        <v>107.66</v>
      </c>
      <c r="E273">
        <v>104.02</v>
      </c>
    </row>
    <row r="274" spans="2:5" ht="15">
      <c r="B274" t="s">
        <v>223</v>
      </c>
      <c r="D274">
        <v>107.67</v>
      </c>
      <c r="E274">
        <v>104.03</v>
      </c>
    </row>
    <row r="275" spans="2:5" ht="15">
      <c r="B275" t="s">
        <v>867</v>
      </c>
      <c r="D275">
        <v>107.67</v>
      </c>
      <c r="E275">
        <v>104.03</v>
      </c>
    </row>
    <row r="276" spans="2:5" ht="15">
      <c r="B276" t="s">
        <v>91</v>
      </c>
      <c r="D276">
        <v>107.68</v>
      </c>
      <c r="E276">
        <v>104.04</v>
      </c>
    </row>
    <row r="277" spans="2:5" ht="15">
      <c r="B277" t="s">
        <v>183</v>
      </c>
      <c r="D277">
        <v>107.69</v>
      </c>
      <c r="E277">
        <v>104.05</v>
      </c>
    </row>
    <row r="278" spans="2:5" ht="15">
      <c r="B278" t="s">
        <v>10</v>
      </c>
      <c r="D278">
        <v>107.7</v>
      </c>
      <c r="E278">
        <v>104.06</v>
      </c>
    </row>
    <row r="279" spans="2:5" ht="15">
      <c r="B279" t="s">
        <v>138</v>
      </c>
      <c r="D279">
        <v>107.7</v>
      </c>
      <c r="E279">
        <v>104.06</v>
      </c>
    </row>
    <row r="280" spans="2:5" ht="15">
      <c r="B280" t="s">
        <v>862</v>
      </c>
      <c r="D280">
        <v>107.7</v>
      </c>
      <c r="E280">
        <v>104.06</v>
      </c>
    </row>
    <row r="281" spans="2:5" ht="15">
      <c r="B281" t="s">
        <v>873</v>
      </c>
      <c r="D281">
        <v>107.7</v>
      </c>
      <c r="E281">
        <v>104.06</v>
      </c>
    </row>
    <row r="282" spans="2:5" ht="15">
      <c r="B282" t="s">
        <v>903</v>
      </c>
      <c r="D282">
        <v>107.7</v>
      </c>
      <c r="E282">
        <v>104.06</v>
      </c>
    </row>
    <row r="283" spans="2:5" ht="15">
      <c r="B283" t="s">
        <v>220</v>
      </c>
      <c r="D283">
        <v>107.71</v>
      </c>
      <c r="E283">
        <v>104.07</v>
      </c>
    </row>
    <row r="284" spans="2:5" ht="15">
      <c r="B284" t="s">
        <v>142</v>
      </c>
      <c r="D284">
        <v>107.72</v>
      </c>
      <c r="E284">
        <v>104.08</v>
      </c>
    </row>
    <row r="285" spans="2:5" ht="15">
      <c r="B285" t="s">
        <v>155</v>
      </c>
      <c r="D285">
        <v>107.72</v>
      </c>
      <c r="E285">
        <v>104.08</v>
      </c>
    </row>
    <row r="286" spans="2:5" ht="15">
      <c r="B286" t="s">
        <v>844</v>
      </c>
      <c r="D286">
        <v>107.73</v>
      </c>
      <c r="E286">
        <v>104.09</v>
      </c>
    </row>
    <row r="287" spans="2:5" ht="15">
      <c r="B287" t="s">
        <v>900</v>
      </c>
      <c r="D287">
        <v>107.74</v>
      </c>
      <c r="E287">
        <v>104.1</v>
      </c>
    </row>
    <row r="288" spans="2:5" ht="15">
      <c r="B288" t="s">
        <v>881</v>
      </c>
      <c r="D288">
        <v>107.75</v>
      </c>
      <c r="E288">
        <v>104.11</v>
      </c>
    </row>
    <row r="289" spans="2:5" ht="15">
      <c r="B289" t="s">
        <v>112</v>
      </c>
      <c r="D289">
        <v>107.76</v>
      </c>
      <c r="E289">
        <v>104.12</v>
      </c>
    </row>
    <row r="290" spans="2:5" ht="15">
      <c r="B290" t="s">
        <v>1719</v>
      </c>
      <c r="D290">
        <v>107.76</v>
      </c>
      <c r="E290">
        <v>104.12</v>
      </c>
    </row>
    <row r="291" spans="2:5" ht="15">
      <c r="B291" t="s">
        <v>28</v>
      </c>
      <c r="D291">
        <v>107.77</v>
      </c>
      <c r="E291">
        <v>104.13</v>
      </c>
    </row>
    <row r="292" spans="2:5" ht="15">
      <c r="B292" t="s">
        <v>1120</v>
      </c>
      <c r="D292">
        <v>107.77</v>
      </c>
      <c r="E292">
        <v>104.13</v>
      </c>
    </row>
    <row r="293" spans="2:5" ht="15">
      <c r="B293" t="s">
        <v>143</v>
      </c>
      <c r="D293">
        <v>107.77</v>
      </c>
      <c r="E293">
        <v>104.13</v>
      </c>
    </row>
    <row r="294" spans="2:5" ht="15">
      <c r="B294" t="s">
        <v>46</v>
      </c>
      <c r="D294">
        <v>107.78</v>
      </c>
      <c r="E294">
        <v>104.14</v>
      </c>
    </row>
    <row r="295" spans="2:5" ht="15">
      <c r="B295" t="s">
        <v>878</v>
      </c>
      <c r="D295">
        <v>107.78</v>
      </c>
      <c r="E295">
        <v>104.14</v>
      </c>
    </row>
    <row r="296" spans="2:5" ht="15">
      <c r="B296" t="s">
        <v>1751</v>
      </c>
      <c r="D296">
        <v>107.78</v>
      </c>
      <c r="E296">
        <v>104.14</v>
      </c>
    </row>
    <row r="297" spans="2:5" ht="15">
      <c r="B297" t="s">
        <v>894</v>
      </c>
      <c r="D297">
        <v>107.79</v>
      </c>
      <c r="E297">
        <v>104.15</v>
      </c>
    </row>
    <row r="298" spans="2:5" ht="15">
      <c r="B298" t="s">
        <v>1718</v>
      </c>
      <c r="D298">
        <v>107.8</v>
      </c>
      <c r="E298">
        <v>104.16</v>
      </c>
    </row>
    <row r="299" spans="2:5" ht="15">
      <c r="B299" t="s">
        <v>1115</v>
      </c>
      <c r="D299">
        <v>107.81</v>
      </c>
      <c r="E299">
        <v>104.17</v>
      </c>
    </row>
    <row r="300" spans="2:5" ht="15">
      <c r="B300" t="s">
        <v>879</v>
      </c>
      <c r="D300">
        <v>107.81</v>
      </c>
      <c r="E300">
        <v>104.17</v>
      </c>
    </row>
    <row r="301" spans="2:5" ht="15">
      <c r="B301" t="s">
        <v>6</v>
      </c>
      <c r="D301">
        <v>107.82</v>
      </c>
      <c r="E301">
        <v>104.18</v>
      </c>
    </row>
    <row r="302" spans="2:5" ht="15">
      <c r="B302" t="s">
        <v>68</v>
      </c>
      <c r="D302">
        <v>107.82</v>
      </c>
      <c r="E302">
        <v>104.18</v>
      </c>
    </row>
    <row r="303" spans="2:5" ht="15">
      <c r="B303" t="s">
        <v>1114</v>
      </c>
      <c r="D303">
        <v>107.82</v>
      </c>
      <c r="E303">
        <v>104.18</v>
      </c>
    </row>
    <row r="304" spans="2:5" ht="15">
      <c r="B304" t="s">
        <v>181</v>
      </c>
      <c r="D304">
        <v>107.82</v>
      </c>
      <c r="E304">
        <v>104.18</v>
      </c>
    </row>
    <row r="305" spans="2:5" ht="15">
      <c r="B305" t="s">
        <v>113</v>
      </c>
      <c r="D305">
        <v>107.82</v>
      </c>
      <c r="E305">
        <v>104.18</v>
      </c>
    </row>
    <row r="306" spans="2:5" ht="15">
      <c r="B306" t="s">
        <v>49</v>
      </c>
      <c r="D306">
        <v>107.83</v>
      </c>
      <c r="E306">
        <v>104.19</v>
      </c>
    </row>
    <row r="307" spans="2:5" ht="15">
      <c r="B307" t="s">
        <v>56</v>
      </c>
      <c r="D307">
        <v>107.83</v>
      </c>
      <c r="E307">
        <v>104.19</v>
      </c>
    </row>
    <row r="308" spans="2:5" ht="15">
      <c r="B308" t="s">
        <v>202</v>
      </c>
      <c r="D308">
        <v>107.83</v>
      </c>
      <c r="E308">
        <v>104.19</v>
      </c>
    </row>
    <row r="309" spans="2:5" ht="15">
      <c r="B309" t="s">
        <v>212</v>
      </c>
      <c r="D309">
        <v>107.83</v>
      </c>
      <c r="E309">
        <v>104.19</v>
      </c>
    </row>
    <row r="310" spans="2:5" ht="15">
      <c r="B310" t="s">
        <v>854</v>
      </c>
      <c r="D310">
        <v>107.83</v>
      </c>
      <c r="E310">
        <v>104.19</v>
      </c>
    </row>
    <row r="311" spans="2:5" ht="15">
      <c r="B311" t="s">
        <v>199</v>
      </c>
      <c r="D311">
        <v>107.85</v>
      </c>
      <c r="E311">
        <v>104.21</v>
      </c>
    </row>
    <row r="312" spans="2:5" ht="15">
      <c r="B312" t="s">
        <v>9</v>
      </c>
      <c r="D312">
        <v>107.87</v>
      </c>
      <c r="E312">
        <v>104.23</v>
      </c>
    </row>
    <row r="313" spans="2:5" ht="15">
      <c r="B313" t="s">
        <v>29</v>
      </c>
      <c r="D313">
        <v>107.87</v>
      </c>
      <c r="E313">
        <v>104.23</v>
      </c>
    </row>
    <row r="314" spans="2:5" ht="15">
      <c r="B314" t="s">
        <v>47</v>
      </c>
      <c r="D314">
        <v>107.87</v>
      </c>
      <c r="E314">
        <v>104.23</v>
      </c>
    </row>
    <row r="315" spans="2:5" ht="15">
      <c r="B315" t="s">
        <v>48</v>
      </c>
      <c r="D315">
        <v>107.87</v>
      </c>
      <c r="E315">
        <v>104.23</v>
      </c>
    </row>
    <row r="316" spans="2:5" ht="15">
      <c r="B316" t="s">
        <v>116</v>
      </c>
      <c r="D316">
        <v>107.87</v>
      </c>
      <c r="E316">
        <v>104.23</v>
      </c>
    </row>
    <row r="317" spans="2:5" ht="15">
      <c r="B317" t="s">
        <v>184</v>
      </c>
      <c r="D317">
        <v>107.87</v>
      </c>
      <c r="E317">
        <v>104.23</v>
      </c>
    </row>
    <row r="318" spans="2:5" ht="15">
      <c r="B318" t="s">
        <v>204</v>
      </c>
      <c r="D318">
        <v>107.87</v>
      </c>
      <c r="E318">
        <v>104.23</v>
      </c>
    </row>
    <row r="319" spans="2:5" ht="15">
      <c r="B319" t="s">
        <v>899</v>
      </c>
      <c r="D319">
        <v>107.88</v>
      </c>
      <c r="E319">
        <v>104.24</v>
      </c>
    </row>
    <row r="320" spans="2:5" ht="15">
      <c r="B320" t="s">
        <v>847</v>
      </c>
      <c r="D320">
        <v>107.89</v>
      </c>
      <c r="E320">
        <v>104.25</v>
      </c>
    </row>
    <row r="321" spans="2:5" ht="15">
      <c r="B321" t="s">
        <v>7</v>
      </c>
      <c r="D321">
        <v>107.92</v>
      </c>
      <c r="E321">
        <v>104.28</v>
      </c>
    </row>
    <row r="322" spans="2:5" ht="15">
      <c r="B322" t="s">
        <v>1056</v>
      </c>
      <c r="D322">
        <v>107.92</v>
      </c>
      <c r="E322">
        <v>104.28</v>
      </c>
    </row>
    <row r="323" spans="2:5" ht="15">
      <c r="B323" t="s">
        <v>891</v>
      </c>
      <c r="D323">
        <v>107.92</v>
      </c>
      <c r="E323">
        <v>104.28</v>
      </c>
    </row>
    <row r="324" spans="2:5" ht="15">
      <c r="B324" t="s">
        <v>1124</v>
      </c>
      <c r="D324">
        <v>107.97</v>
      </c>
      <c r="E324">
        <v>104.33</v>
      </c>
    </row>
    <row r="325" spans="2:5" ht="15">
      <c r="B325" t="s">
        <v>140</v>
      </c>
      <c r="D325">
        <v>107.98</v>
      </c>
      <c r="E325">
        <v>104.34</v>
      </c>
    </row>
    <row r="326" spans="2:5" ht="15">
      <c r="B326" t="s">
        <v>34</v>
      </c>
      <c r="D326">
        <v>108</v>
      </c>
      <c r="E326">
        <v>104.36</v>
      </c>
    </row>
    <row r="327" spans="2:5" ht="15">
      <c r="B327" t="s">
        <v>106</v>
      </c>
      <c r="D327">
        <v>108.01</v>
      </c>
      <c r="E327">
        <v>104.37</v>
      </c>
    </row>
    <row r="328" spans="2:5" ht="15">
      <c r="B328" t="s">
        <v>218</v>
      </c>
      <c r="D328">
        <v>108.02</v>
      </c>
      <c r="E328">
        <v>104.38</v>
      </c>
    </row>
    <row r="329" spans="2:5" ht="15">
      <c r="B329" t="s">
        <v>1350</v>
      </c>
      <c r="D329">
        <v>108.02</v>
      </c>
      <c r="E329">
        <v>104.38</v>
      </c>
    </row>
    <row r="330" spans="2:5" ht="15">
      <c r="B330" t="s">
        <v>216</v>
      </c>
      <c r="D330">
        <v>108.03</v>
      </c>
      <c r="E330">
        <v>104.39</v>
      </c>
    </row>
    <row r="331" spans="2:5" ht="15">
      <c r="B331" t="s">
        <v>883</v>
      </c>
      <c r="D331">
        <v>108.04</v>
      </c>
      <c r="E331">
        <v>104.4</v>
      </c>
    </row>
    <row r="332" spans="2:5" ht="15">
      <c r="B332" t="s">
        <v>1091</v>
      </c>
      <c r="D332">
        <v>108.05</v>
      </c>
      <c r="E332">
        <v>104.41</v>
      </c>
    </row>
    <row r="333" spans="2:5" ht="15">
      <c r="B333" t="s">
        <v>125</v>
      </c>
      <c r="D333">
        <v>108.07</v>
      </c>
      <c r="E333">
        <v>104.43</v>
      </c>
    </row>
    <row r="334" spans="2:5" ht="15">
      <c r="B334" t="s">
        <v>1346</v>
      </c>
      <c r="D334">
        <v>108.07</v>
      </c>
      <c r="E334">
        <v>104.43</v>
      </c>
    </row>
    <row r="335" spans="2:5" ht="15">
      <c r="B335" t="s">
        <v>887</v>
      </c>
      <c r="D335">
        <v>108.11</v>
      </c>
      <c r="E335">
        <v>104.47</v>
      </c>
    </row>
    <row r="336" spans="2:5" ht="15">
      <c r="B336" t="s">
        <v>214</v>
      </c>
      <c r="D336">
        <v>108.13</v>
      </c>
      <c r="E336">
        <v>104.49</v>
      </c>
    </row>
    <row r="337" spans="2:5" ht="15">
      <c r="B337" t="s">
        <v>201</v>
      </c>
      <c r="D337">
        <v>108.13</v>
      </c>
      <c r="E337">
        <v>104.49</v>
      </c>
    </row>
    <row r="338" spans="2:5" ht="15">
      <c r="B338" t="s">
        <v>864</v>
      </c>
      <c r="D338">
        <v>108.15</v>
      </c>
      <c r="E338">
        <v>104.51</v>
      </c>
    </row>
    <row r="339" spans="2:5" ht="15">
      <c r="B339" t="s">
        <v>850</v>
      </c>
      <c r="D339">
        <v>108.22</v>
      </c>
      <c r="E339">
        <v>104.58</v>
      </c>
    </row>
    <row r="340" spans="2:5" ht="15">
      <c r="B340" t="s">
        <v>865</v>
      </c>
      <c r="D340">
        <v>108.22</v>
      </c>
      <c r="E340">
        <v>104.58</v>
      </c>
    </row>
    <row r="341" spans="2:5" ht="15">
      <c r="B341" t="s">
        <v>871</v>
      </c>
      <c r="D341">
        <v>108.23</v>
      </c>
      <c r="E341">
        <v>104.59</v>
      </c>
    </row>
    <row r="342" spans="2:5" ht="15">
      <c r="B342" t="s">
        <v>8</v>
      </c>
      <c r="D342">
        <v>108.27</v>
      </c>
      <c r="E342">
        <v>104.63</v>
      </c>
    </row>
    <row r="343" spans="2:5" ht="15">
      <c r="B343" t="s">
        <v>885</v>
      </c>
      <c r="D343">
        <v>108.29</v>
      </c>
      <c r="E343">
        <v>104.65</v>
      </c>
    </row>
    <row r="344" spans="2:5" ht="15">
      <c r="B344" t="s">
        <v>110</v>
      </c>
      <c r="D344">
        <v>108.37</v>
      </c>
      <c r="E344">
        <v>104.73</v>
      </c>
    </row>
    <row r="345" spans="2:5" ht="15">
      <c r="B345" t="s">
        <v>1039</v>
      </c>
      <c r="D345">
        <v>108.38</v>
      </c>
      <c r="E345">
        <v>104.74</v>
      </c>
    </row>
    <row r="346" spans="2:5" ht="15">
      <c r="B346" t="s">
        <v>905</v>
      </c>
      <c r="D346">
        <v>108.39</v>
      </c>
      <c r="E346">
        <v>104.75</v>
      </c>
    </row>
    <row r="347" spans="2:5" ht="15">
      <c r="B347" t="s">
        <v>859</v>
      </c>
      <c r="D347">
        <v>108.4</v>
      </c>
      <c r="E347">
        <v>104.76</v>
      </c>
    </row>
    <row r="348" spans="2:5" ht="15">
      <c r="B348" t="s">
        <v>107</v>
      </c>
      <c r="D348">
        <v>108.42</v>
      </c>
      <c r="E348">
        <v>104.78</v>
      </c>
    </row>
    <row r="349" spans="2:5" ht="15">
      <c r="B349" t="s">
        <v>158</v>
      </c>
      <c r="D349">
        <v>108.42</v>
      </c>
      <c r="E349">
        <v>104.78</v>
      </c>
    </row>
    <row r="350" spans="2:5" ht="15">
      <c r="B350" t="s">
        <v>215</v>
      </c>
      <c r="D350">
        <v>108.43</v>
      </c>
      <c r="E350">
        <v>104.79</v>
      </c>
    </row>
    <row r="351" spans="2:5" ht="15">
      <c r="B351" t="s">
        <v>194</v>
      </c>
      <c r="D351">
        <v>108.45</v>
      </c>
      <c r="E351">
        <v>104.81</v>
      </c>
    </row>
    <row r="352" spans="2:5" ht="15">
      <c r="B352" t="s">
        <v>1055</v>
      </c>
      <c r="D352">
        <v>108.45</v>
      </c>
      <c r="E352">
        <v>104.81</v>
      </c>
    </row>
    <row r="353" spans="2:5" ht="15">
      <c r="B353" t="s">
        <v>849</v>
      </c>
      <c r="D353">
        <v>108.47</v>
      </c>
      <c r="E353">
        <v>104.83</v>
      </c>
    </row>
    <row r="354" spans="2:5" ht="15">
      <c r="B354" t="s">
        <v>840</v>
      </c>
      <c r="D354">
        <v>108.71</v>
      </c>
      <c r="E354">
        <v>105.07</v>
      </c>
    </row>
    <row r="355" spans="2:5" ht="15">
      <c r="B355" t="s">
        <v>836</v>
      </c>
      <c r="D355">
        <v>108.82</v>
      </c>
      <c r="E355">
        <v>105.18</v>
      </c>
    </row>
    <row r="356" spans="2:5" ht="15">
      <c r="B356" t="s">
        <v>869</v>
      </c>
      <c r="D356">
        <v>108.84</v>
      </c>
      <c r="E356">
        <v>105.2</v>
      </c>
    </row>
    <row r="357" spans="2:5" ht="15">
      <c r="B357" t="s">
        <v>12</v>
      </c>
      <c r="D357">
        <v>109.03</v>
      </c>
      <c r="E357">
        <v>105.39</v>
      </c>
    </row>
    <row r="358" spans="2:5" ht="15">
      <c r="B358" t="s">
        <v>1057</v>
      </c>
      <c r="D358">
        <v>109.04</v>
      </c>
      <c r="E358">
        <v>105.4</v>
      </c>
    </row>
    <row r="359" spans="2:5" ht="15">
      <c r="B359" t="s">
        <v>228</v>
      </c>
      <c r="D359">
        <v>109.09</v>
      </c>
      <c r="E359">
        <v>105.45</v>
      </c>
    </row>
    <row r="360" spans="2:5" ht="15">
      <c r="B360" t="s">
        <v>33</v>
      </c>
      <c r="D360">
        <v>109.24</v>
      </c>
      <c r="E360">
        <v>105.6</v>
      </c>
    </row>
    <row r="361" spans="2:5" ht="15">
      <c r="B361" t="s">
        <v>160</v>
      </c>
      <c r="D361">
        <v>109.35</v>
      </c>
      <c r="E361">
        <v>105.71</v>
      </c>
    </row>
    <row r="362" spans="2:5" ht="15">
      <c r="B362" t="s">
        <v>161</v>
      </c>
      <c r="D362">
        <v>109.55</v>
      </c>
      <c r="E362">
        <v>105.91</v>
      </c>
    </row>
    <row r="363" spans="2:5" ht="15">
      <c r="B363" t="s">
        <v>136</v>
      </c>
      <c r="D363">
        <v>109.58</v>
      </c>
      <c r="E363">
        <v>105.94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6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140625" style="295" customWidth="1"/>
    <col min="2" max="2" width="34.00390625" style="0" customWidth="1"/>
    <col min="3" max="3" width="9.8515625" style="0" bestFit="1" customWidth="1"/>
    <col min="4" max="4" width="0.71875" style="0" customWidth="1"/>
    <col min="5" max="5" width="9.8515625" style="0" bestFit="1" customWidth="1"/>
    <col min="6" max="6" width="0.71875" style="0" customWidth="1"/>
    <col min="7" max="7" width="10.28125" style="0" customWidth="1"/>
    <col min="8" max="8" width="0.85546875" style="0" customWidth="1"/>
    <col min="9" max="9" width="9.8515625" style="0" bestFit="1" customWidth="1"/>
    <col min="10" max="10" width="1.421875" style="0" customWidth="1"/>
    <col min="11" max="11" width="9.8515625" style="0" bestFit="1" customWidth="1"/>
    <col min="12" max="12" width="1.8515625" style="0" customWidth="1"/>
  </cols>
  <sheetData>
    <row r="2" spans="1:2" ht="15">
      <c r="A2" s="450" t="s">
        <v>0</v>
      </c>
      <c r="B2" s="450"/>
    </row>
    <row r="3" spans="1:2" ht="15">
      <c r="A3" s="450" t="s">
        <v>1784</v>
      </c>
      <c r="B3" s="450"/>
    </row>
    <row r="4" spans="1:2" ht="15.75" thickBot="1">
      <c r="A4" s="450" t="s">
        <v>1785</v>
      </c>
      <c r="B4" s="450"/>
    </row>
    <row r="5" spans="3:13" ht="15">
      <c r="C5" s="447" t="s">
        <v>1782</v>
      </c>
      <c r="D5" s="448"/>
      <c r="E5" s="448"/>
      <c r="F5" s="448"/>
      <c r="G5" s="449"/>
      <c r="I5" s="447" t="s">
        <v>1783</v>
      </c>
      <c r="J5" s="448"/>
      <c r="K5" s="448"/>
      <c r="L5" s="448"/>
      <c r="M5" s="449"/>
    </row>
    <row r="6" spans="1:13" ht="15.75" thickBot="1">
      <c r="A6" s="397" t="s">
        <v>1103</v>
      </c>
      <c r="B6" s="397" t="s">
        <v>1786</v>
      </c>
      <c r="C6" s="419">
        <v>41144</v>
      </c>
      <c r="D6" s="420"/>
      <c r="E6" s="421">
        <v>41137</v>
      </c>
      <c r="F6" s="420"/>
      <c r="G6" s="422" t="s">
        <v>1781</v>
      </c>
      <c r="H6" s="295"/>
      <c r="I6" s="419">
        <v>41144</v>
      </c>
      <c r="J6" s="423"/>
      <c r="K6" s="421">
        <v>41137</v>
      </c>
      <c r="L6" s="423"/>
      <c r="M6" s="422" t="s">
        <v>1781</v>
      </c>
    </row>
    <row r="7" ht="15.75" thickBot="1"/>
    <row r="8" spans="1:13" ht="15">
      <c r="A8" s="416">
        <v>1</v>
      </c>
      <c r="B8" s="398" t="s">
        <v>1135</v>
      </c>
      <c r="C8" s="401">
        <v>104.575</v>
      </c>
      <c r="D8" s="401"/>
      <c r="E8" s="401">
        <v>100.175</v>
      </c>
      <c r="F8" s="401"/>
      <c r="G8" s="407">
        <f>C8-E8</f>
        <v>4.400000000000006</v>
      </c>
      <c r="H8" s="413"/>
      <c r="I8" s="410">
        <v>95.024</v>
      </c>
      <c r="J8" s="401"/>
      <c r="K8" s="401">
        <v>91.814</v>
      </c>
      <c r="L8" s="401"/>
      <c r="M8" s="402">
        <f>I8-K8</f>
        <v>3.210000000000008</v>
      </c>
    </row>
    <row r="9" spans="1:13" ht="15">
      <c r="A9" s="417">
        <f>A8+1</f>
        <v>2</v>
      </c>
      <c r="B9" s="399" t="s">
        <v>6</v>
      </c>
      <c r="C9" s="403">
        <v>105.075</v>
      </c>
      <c r="D9" s="403"/>
      <c r="E9" s="403">
        <v>100.675</v>
      </c>
      <c r="F9" s="403"/>
      <c r="G9" s="408">
        <f aca="true" t="shared" si="0" ref="G9:G72">C9-E9</f>
        <v>4.400000000000006</v>
      </c>
      <c r="H9" s="414"/>
      <c r="I9" s="411">
        <v>95.524</v>
      </c>
      <c r="J9" s="403"/>
      <c r="K9" s="403">
        <v>92.314</v>
      </c>
      <c r="L9" s="403"/>
      <c r="M9" s="404">
        <f aca="true" t="shared" si="1" ref="M9:M72">I9-K9</f>
        <v>3.210000000000008</v>
      </c>
    </row>
    <row r="10" spans="1:13" ht="15">
      <c r="A10" s="417">
        <f aca="true" t="shared" si="2" ref="A10:A73">A9+1</f>
        <v>3</v>
      </c>
      <c r="B10" s="399" t="s">
        <v>7</v>
      </c>
      <c r="C10" s="403">
        <v>105.233</v>
      </c>
      <c r="D10" s="403"/>
      <c r="E10" s="403">
        <v>100.833</v>
      </c>
      <c r="F10" s="403"/>
      <c r="G10" s="408">
        <f t="shared" si="0"/>
        <v>4.400000000000006</v>
      </c>
      <c r="H10" s="414"/>
      <c r="I10" s="411">
        <v>95.672</v>
      </c>
      <c r="J10" s="403"/>
      <c r="K10" s="403">
        <v>92.462</v>
      </c>
      <c r="L10" s="403"/>
      <c r="M10" s="404">
        <f t="shared" si="1"/>
        <v>3.2099999999999937</v>
      </c>
    </row>
    <row r="11" spans="1:13" ht="15">
      <c r="A11" s="417">
        <f t="shared" si="2"/>
        <v>4</v>
      </c>
      <c r="B11" s="399" t="s">
        <v>8</v>
      </c>
      <c r="C11" s="403">
        <v>105.533</v>
      </c>
      <c r="D11" s="403"/>
      <c r="E11" s="403">
        <v>101.133</v>
      </c>
      <c r="F11" s="403"/>
      <c r="G11" s="408">
        <f t="shared" si="0"/>
        <v>4.400000000000006</v>
      </c>
      <c r="H11" s="414"/>
      <c r="I11" s="411">
        <v>96.012</v>
      </c>
      <c r="J11" s="403"/>
      <c r="K11" s="403">
        <v>92.802</v>
      </c>
      <c r="L11" s="403"/>
      <c r="M11" s="404">
        <f t="shared" si="1"/>
        <v>3.2099999999999937</v>
      </c>
    </row>
    <row r="12" spans="1:13" ht="15">
      <c r="A12" s="417">
        <f t="shared" si="2"/>
        <v>5</v>
      </c>
      <c r="B12" s="399" t="s">
        <v>9</v>
      </c>
      <c r="C12" s="403">
        <v>105.155</v>
      </c>
      <c r="D12" s="403"/>
      <c r="E12" s="403">
        <v>100.755</v>
      </c>
      <c r="F12" s="403"/>
      <c r="G12" s="408">
        <f t="shared" si="0"/>
        <v>4.400000000000006</v>
      </c>
      <c r="H12" s="414"/>
      <c r="I12" s="411">
        <v>95.644</v>
      </c>
      <c r="J12" s="403"/>
      <c r="K12" s="403">
        <v>92.434</v>
      </c>
      <c r="L12" s="403"/>
      <c r="M12" s="404">
        <f t="shared" si="1"/>
        <v>3.210000000000008</v>
      </c>
    </row>
    <row r="13" spans="1:13" ht="15">
      <c r="A13" s="417">
        <f t="shared" si="2"/>
        <v>6</v>
      </c>
      <c r="B13" s="399" t="s">
        <v>10</v>
      </c>
      <c r="C13" s="403">
        <v>105.033</v>
      </c>
      <c r="D13" s="403"/>
      <c r="E13" s="403">
        <v>100.633</v>
      </c>
      <c r="F13" s="403"/>
      <c r="G13" s="408">
        <f t="shared" si="0"/>
        <v>4.400000000000006</v>
      </c>
      <c r="H13" s="414"/>
      <c r="I13" s="411">
        <v>95.462</v>
      </c>
      <c r="J13" s="403"/>
      <c r="K13" s="403">
        <v>92.252</v>
      </c>
      <c r="L13" s="403"/>
      <c r="M13" s="404">
        <f t="shared" si="1"/>
        <v>3.210000000000008</v>
      </c>
    </row>
    <row r="14" spans="1:13" ht="15">
      <c r="A14" s="417">
        <f t="shared" si="2"/>
        <v>7</v>
      </c>
      <c r="B14" s="399" t="s">
        <v>11</v>
      </c>
      <c r="C14" s="403">
        <v>104.633</v>
      </c>
      <c r="D14" s="403"/>
      <c r="E14" s="403">
        <v>100.233</v>
      </c>
      <c r="F14" s="403"/>
      <c r="G14" s="408">
        <f t="shared" si="0"/>
        <v>4.3999999999999915</v>
      </c>
      <c r="H14" s="414"/>
      <c r="I14" s="411">
        <v>95.104</v>
      </c>
      <c r="J14" s="403"/>
      <c r="K14" s="403">
        <v>91.894</v>
      </c>
      <c r="L14" s="403"/>
      <c r="M14" s="404">
        <f t="shared" si="1"/>
        <v>3.2099999999999937</v>
      </c>
    </row>
    <row r="15" spans="1:13" ht="15">
      <c r="A15" s="417">
        <f t="shared" si="2"/>
        <v>8</v>
      </c>
      <c r="B15" s="399" t="s">
        <v>12</v>
      </c>
      <c r="C15" s="403">
        <v>106.333</v>
      </c>
      <c r="D15" s="403"/>
      <c r="E15" s="403">
        <v>101.933</v>
      </c>
      <c r="F15" s="403"/>
      <c r="G15" s="408">
        <f t="shared" si="0"/>
        <v>4.3999999999999915</v>
      </c>
      <c r="H15" s="414"/>
      <c r="I15" s="411">
        <v>96.762</v>
      </c>
      <c r="J15" s="403"/>
      <c r="K15" s="403">
        <v>93.552</v>
      </c>
      <c r="L15" s="403"/>
      <c r="M15" s="404">
        <f t="shared" si="1"/>
        <v>3.2099999999999937</v>
      </c>
    </row>
    <row r="16" spans="1:13" ht="15">
      <c r="A16" s="417">
        <f t="shared" si="2"/>
        <v>9</v>
      </c>
      <c r="B16" s="399" t="s">
        <v>13</v>
      </c>
      <c r="C16" s="403">
        <v>104.356</v>
      </c>
      <c r="D16" s="403"/>
      <c r="E16" s="403">
        <v>99.956</v>
      </c>
      <c r="F16" s="403"/>
      <c r="G16" s="408">
        <f t="shared" si="0"/>
        <v>4.3999999999999915</v>
      </c>
      <c r="H16" s="414"/>
      <c r="I16" s="411">
        <v>94.815</v>
      </c>
      <c r="J16" s="403"/>
      <c r="K16" s="403">
        <v>91.605</v>
      </c>
      <c r="L16" s="403"/>
      <c r="M16" s="404">
        <f t="shared" si="1"/>
        <v>3.2099999999999937</v>
      </c>
    </row>
    <row r="17" spans="1:13" ht="15">
      <c r="A17" s="417">
        <f t="shared" si="2"/>
        <v>10</v>
      </c>
      <c r="B17" s="399" t="s">
        <v>14</v>
      </c>
      <c r="C17" s="403">
        <v>0</v>
      </c>
      <c r="D17" s="403"/>
      <c r="E17" s="403">
        <v>0</v>
      </c>
      <c r="F17" s="403"/>
      <c r="G17" s="408">
        <f t="shared" si="0"/>
        <v>0</v>
      </c>
      <c r="H17" s="414"/>
      <c r="I17" s="411">
        <v>0</v>
      </c>
      <c r="J17" s="403"/>
      <c r="K17" s="403">
        <v>0</v>
      </c>
      <c r="L17" s="403"/>
      <c r="M17" s="404">
        <f t="shared" si="1"/>
        <v>0</v>
      </c>
    </row>
    <row r="18" spans="1:13" ht="15">
      <c r="A18" s="417">
        <f t="shared" si="2"/>
        <v>11</v>
      </c>
      <c r="B18" s="399" t="s">
        <v>15</v>
      </c>
      <c r="C18" s="403">
        <v>104.453</v>
      </c>
      <c r="D18" s="403"/>
      <c r="E18" s="403">
        <v>100.053</v>
      </c>
      <c r="F18" s="403"/>
      <c r="G18" s="408">
        <f t="shared" si="0"/>
        <v>4.400000000000006</v>
      </c>
      <c r="H18" s="414"/>
      <c r="I18" s="411">
        <v>94.962</v>
      </c>
      <c r="J18" s="403"/>
      <c r="K18" s="403">
        <v>91.752</v>
      </c>
      <c r="L18" s="403"/>
      <c r="M18" s="404">
        <f t="shared" si="1"/>
        <v>3.210000000000008</v>
      </c>
    </row>
    <row r="19" spans="1:13" ht="15">
      <c r="A19" s="417">
        <f t="shared" si="2"/>
        <v>12</v>
      </c>
      <c r="B19" s="399" t="s">
        <v>1126</v>
      </c>
      <c r="C19" s="403">
        <v>104.533</v>
      </c>
      <c r="D19" s="403"/>
      <c r="E19" s="403">
        <v>100.133</v>
      </c>
      <c r="F19" s="403"/>
      <c r="G19" s="408">
        <f t="shared" si="0"/>
        <v>4.400000000000006</v>
      </c>
      <c r="H19" s="414"/>
      <c r="I19" s="411">
        <v>95.064</v>
      </c>
      <c r="J19" s="403"/>
      <c r="K19" s="403">
        <v>91.854</v>
      </c>
      <c r="L19" s="403"/>
      <c r="M19" s="404">
        <f t="shared" si="1"/>
        <v>3.2099999999999937</v>
      </c>
    </row>
    <row r="20" spans="1:13" ht="15">
      <c r="A20" s="417">
        <f t="shared" si="2"/>
        <v>13</v>
      </c>
      <c r="B20" s="399" t="s">
        <v>16</v>
      </c>
      <c r="C20" s="403">
        <v>104.323</v>
      </c>
      <c r="D20" s="403"/>
      <c r="E20" s="403">
        <v>99.923</v>
      </c>
      <c r="F20" s="403"/>
      <c r="G20" s="408">
        <f t="shared" si="0"/>
        <v>4.3999999999999915</v>
      </c>
      <c r="H20" s="414"/>
      <c r="I20" s="411">
        <v>94.782</v>
      </c>
      <c r="J20" s="403"/>
      <c r="K20" s="403">
        <v>91.572</v>
      </c>
      <c r="L20" s="403"/>
      <c r="M20" s="404">
        <f t="shared" si="1"/>
        <v>3.2099999999999937</v>
      </c>
    </row>
    <row r="21" spans="1:13" ht="15">
      <c r="A21" s="417">
        <f t="shared" si="2"/>
        <v>14</v>
      </c>
      <c r="B21" s="399" t="s">
        <v>17</v>
      </c>
      <c r="C21" s="403">
        <v>104.733</v>
      </c>
      <c r="D21" s="403"/>
      <c r="E21" s="403">
        <v>100.333</v>
      </c>
      <c r="F21" s="403"/>
      <c r="G21" s="408">
        <f t="shared" si="0"/>
        <v>4.400000000000006</v>
      </c>
      <c r="H21" s="414"/>
      <c r="I21" s="411">
        <v>95.192</v>
      </c>
      <c r="J21" s="403"/>
      <c r="K21" s="403">
        <v>91.982</v>
      </c>
      <c r="L21" s="403"/>
      <c r="M21" s="404">
        <f t="shared" si="1"/>
        <v>3.2099999999999937</v>
      </c>
    </row>
    <row r="22" spans="1:13" ht="15">
      <c r="A22" s="417">
        <f t="shared" si="2"/>
        <v>15</v>
      </c>
      <c r="B22" s="399" t="s">
        <v>18</v>
      </c>
      <c r="C22" s="403">
        <v>0</v>
      </c>
      <c r="D22" s="403"/>
      <c r="E22" s="403">
        <v>0</v>
      </c>
      <c r="F22" s="403"/>
      <c r="G22" s="408">
        <f t="shared" si="0"/>
        <v>0</v>
      </c>
      <c r="H22" s="414"/>
      <c r="I22" s="411">
        <v>0</v>
      </c>
      <c r="J22" s="403"/>
      <c r="K22" s="403">
        <v>0</v>
      </c>
      <c r="L22" s="403"/>
      <c r="M22" s="404">
        <f t="shared" si="1"/>
        <v>0</v>
      </c>
    </row>
    <row r="23" spans="1:13" ht="15">
      <c r="A23" s="417">
        <f t="shared" si="2"/>
        <v>16</v>
      </c>
      <c r="B23" s="399" t="s">
        <v>19</v>
      </c>
      <c r="C23" s="403">
        <v>104.733</v>
      </c>
      <c r="D23" s="403"/>
      <c r="E23" s="403">
        <v>100.333</v>
      </c>
      <c r="F23" s="403"/>
      <c r="G23" s="408">
        <f t="shared" si="0"/>
        <v>4.400000000000006</v>
      </c>
      <c r="H23" s="414"/>
      <c r="I23" s="411">
        <v>95.142</v>
      </c>
      <c r="J23" s="403"/>
      <c r="K23" s="403">
        <v>91.932</v>
      </c>
      <c r="L23" s="403"/>
      <c r="M23" s="404">
        <f t="shared" si="1"/>
        <v>3.2099999999999937</v>
      </c>
    </row>
    <row r="24" spans="1:13" ht="15">
      <c r="A24" s="417">
        <f t="shared" si="2"/>
        <v>17</v>
      </c>
      <c r="B24" s="399" t="s">
        <v>20</v>
      </c>
      <c r="C24" s="403">
        <v>104.555</v>
      </c>
      <c r="D24" s="403"/>
      <c r="E24" s="403">
        <v>100.155</v>
      </c>
      <c r="F24" s="403"/>
      <c r="G24" s="408">
        <f t="shared" si="0"/>
        <v>4.400000000000006</v>
      </c>
      <c r="H24" s="414"/>
      <c r="I24" s="411">
        <v>95.064</v>
      </c>
      <c r="J24" s="403"/>
      <c r="K24" s="403">
        <v>91.854</v>
      </c>
      <c r="L24" s="403"/>
      <c r="M24" s="404">
        <f t="shared" si="1"/>
        <v>3.2099999999999937</v>
      </c>
    </row>
    <row r="25" spans="1:13" ht="15">
      <c r="A25" s="417">
        <f t="shared" si="2"/>
        <v>18</v>
      </c>
      <c r="B25" s="399" t="s">
        <v>21</v>
      </c>
      <c r="C25" s="403">
        <v>104.367</v>
      </c>
      <c r="D25" s="403"/>
      <c r="E25" s="403">
        <v>99.967</v>
      </c>
      <c r="F25" s="403"/>
      <c r="G25" s="408">
        <f t="shared" si="0"/>
        <v>4.400000000000006</v>
      </c>
      <c r="H25" s="414"/>
      <c r="I25" s="411">
        <v>94.826</v>
      </c>
      <c r="J25" s="403"/>
      <c r="K25" s="403">
        <v>91.616</v>
      </c>
      <c r="L25" s="403"/>
      <c r="M25" s="404">
        <f t="shared" si="1"/>
        <v>3.2099999999999937</v>
      </c>
    </row>
    <row r="26" spans="1:13" ht="15">
      <c r="A26" s="417">
        <f t="shared" si="2"/>
        <v>19</v>
      </c>
      <c r="B26" s="399" t="s">
        <v>22</v>
      </c>
      <c r="C26" s="403">
        <v>104.553</v>
      </c>
      <c r="D26" s="403"/>
      <c r="E26" s="403">
        <v>100.153</v>
      </c>
      <c r="F26" s="403"/>
      <c r="G26" s="408">
        <f t="shared" si="0"/>
        <v>4.3999999999999915</v>
      </c>
      <c r="H26" s="414"/>
      <c r="I26" s="411">
        <v>94.962</v>
      </c>
      <c r="J26" s="403"/>
      <c r="K26" s="403">
        <v>91.752</v>
      </c>
      <c r="L26" s="403"/>
      <c r="M26" s="404">
        <f t="shared" si="1"/>
        <v>3.210000000000008</v>
      </c>
    </row>
    <row r="27" spans="1:13" ht="15">
      <c r="A27" s="417">
        <f t="shared" si="2"/>
        <v>20</v>
      </c>
      <c r="B27" s="399" t="s">
        <v>23</v>
      </c>
      <c r="C27" s="403">
        <v>104.323</v>
      </c>
      <c r="D27" s="403"/>
      <c r="E27" s="403">
        <v>99.923</v>
      </c>
      <c r="F27" s="403"/>
      <c r="G27" s="408">
        <f t="shared" si="0"/>
        <v>4.3999999999999915</v>
      </c>
      <c r="H27" s="414"/>
      <c r="I27" s="411">
        <v>94.782</v>
      </c>
      <c r="J27" s="403"/>
      <c r="K27" s="403">
        <v>91.572</v>
      </c>
      <c r="L27" s="403"/>
      <c r="M27" s="404">
        <f t="shared" si="1"/>
        <v>3.2099999999999937</v>
      </c>
    </row>
    <row r="28" spans="1:13" ht="15">
      <c r="A28" s="417">
        <f t="shared" si="2"/>
        <v>21</v>
      </c>
      <c r="B28" s="399" t="s">
        <v>24</v>
      </c>
      <c r="C28" s="403">
        <v>104.653</v>
      </c>
      <c r="D28" s="403"/>
      <c r="E28" s="403">
        <v>100.253</v>
      </c>
      <c r="F28" s="403"/>
      <c r="G28" s="408">
        <f t="shared" si="0"/>
        <v>4.400000000000006</v>
      </c>
      <c r="H28" s="414"/>
      <c r="I28" s="411">
        <v>95.092</v>
      </c>
      <c r="J28" s="403"/>
      <c r="K28" s="403">
        <v>91.882</v>
      </c>
      <c r="L28" s="403"/>
      <c r="M28" s="404">
        <f t="shared" si="1"/>
        <v>3.2099999999999937</v>
      </c>
    </row>
    <row r="29" spans="1:13" ht="15">
      <c r="A29" s="417">
        <f t="shared" si="2"/>
        <v>22</v>
      </c>
      <c r="B29" s="399" t="s">
        <v>25</v>
      </c>
      <c r="C29" s="403">
        <v>104.345</v>
      </c>
      <c r="D29" s="403"/>
      <c r="E29" s="403">
        <v>99.945</v>
      </c>
      <c r="F29" s="403"/>
      <c r="G29" s="408">
        <f t="shared" si="0"/>
        <v>4.400000000000006</v>
      </c>
      <c r="H29" s="414"/>
      <c r="I29" s="411">
        <v>94.804</v>
      </c>
      <c r="J29" s="403"/>
      <c r="K29" s="403">
        <v>91.594</v>
      </c>
      <c r="L29" s="403"/>
      <c r="M29" s="404">
        <f t="shared" si="1"/>
        <v>3.210000000000008</v>
      </c>
    </row>
    <row r="30" spans="1:13" ht="15">
      <c r="A30" s="417">
        <f t="shared" si="2"/>
        <v>23</v>
      </c>
      <c r="B30" s="399" t="s">
        <v>26</v>
      </c>
      <c r="C30" s="403">
        <v>104.265</v>
      </c>
      <c r="D30" s="403"/>
      <c r="E30" s="403">
        <v>99.865</v>
      </c>
      <c r="F30" s="403"/>
      <c r="G30" s="408">
        <f t="shared" si="0"/>
        <v>4.400000000000006</v>
      </c>
      <c r="H30" s="414"/>
      <c r="I30" s="411">
        <v>94.724</v>
      </c>
      <c r="J30" s="403"/>
      <c r="K30" s="403">
        <v>91.514</v>
      </c>
      <c r="L30" s="403"/>
      <c r="M30" s="404">
        <f t="shared" si="1"/>
        <v>3.210000000000008</v>
      </c>
    </row>
    <row r="31" spans="1:13" ht="15">
      <c r="A31" s="417">
        <f t="shared" si="2"/>
        <v>24</v>
      </c>
      <c r="B31" s="399" t="s">
        <v>27</v>
      </c>
      <c r="C31" s="403">
        <v>0</v>
      </c>
      <c r="D31" s="403"/>
      <c r="E31" s="403">
        <v>0</v>
      </c>
      <c r="F31" s="403"/>
      <c r="G31" s="408">
        <f t="shared" si="0"/>
        <v>0</v>
      </c>
      <c r="H31" s="414"/>
      <c r="I31" s="411">
        <v>0</v>
      </c>
      <c r="J31" s="403"/>
      <c r="K31" s="403">
        <v>0</v>
      </c>
      <c r="L31" s="403"/>
      <c r="M31" s="404">
        <f t="shared" si="1"/>
        <v>0</v>
      </c>
    </row>
    <row r="32" spans="1:13" ht="15">
      <c r="A32" s="417">
        <f t="shared" si="2"/>
        <v>25</v>
      </c>
      <c r="B32" s="399" t="s">
        <v>28</v>
      </c>
      <c r="C32" s="403">
        <v>105.055</v>
      </c>
      <c r="D32" s="403"/>
      <c r="E32" s="403">
        <v>100.655</v>
      </c>
      <c r="F32" s="403"/>
      <c r="G32" s="408">
        <f t="shared" si="0"/>
        <v>4.400000000000006</v>
      </c>
      <c r="H32" s="414"/>
      <c r="I32" s="411">
        <v>95.544</v>
      </c>
      <c r="J32" s="403"/>
      <c r="K32" s="403">
        <v>92.334</v>
      </c>
      <c r="L32" s="403"/>
      <c r="M32" s="404">
        <f t="shared" si="1"/>
        <v>3.2099999999999937</v>
      </c>
    </row>
    <row r="33" spans="1:13" ht="15">
      <c r="A33" s="417">
        <f t="shared" si="2"/>
        <v>26</v>
      </c>
      <c r="B33" s="399" t="s">
        <v>29</v>
      </c>
      <c r="C33" s="403">
        <v>105.133</v>
      </c>
      <c r="D33" s="403"/>
      <c r="E33" s="403">
        <v>100.733</v>
      </c>
      <c r="F33" s="403"/>
      <c r="G33" s="408">
        <f t="shared" si="0"/>
        <v>4.3999999999999915</v>
      </c>
      <c r="H33" s="414"/>
      <c r="I33" s="411">
        <v>95.622</v>
      </c>
      <c r="J33" s="403"/>
      <c r="K33" s="403">
        <v>92.412</v>
      </c>
      <c r="L33" s="403"/>
      <c r="M33" s="404">
        <f t="shared" si="1"/>
        <v>3.2099999999999937</v>
      </c>
    </row>
    <row r="34" spans="1:13" ht="15">
      <c r="A34" s="417">
        <f t="shared" si="2"/>
        <v>27</v>
      </c>
      <c r="B34" s="399" t="s">
        <v>30</v>
      </c>
      <c r="C34" s="403">
        <v>104.345</v>
      </c>
      <c r="D34" s="403"/>
      <c r="E34" s="403">
        <v>99.945</v>
      </c>
      <c r="F34" s="403"/>
      <c r="G34" s="408">
        <f t="shared" si="0"/>
        <v>4.400000000000006</v>
      </c>
      <c r="H34" s="414"/>
      <c r="I34" s="411">
        <v>94.826</v>
      </c>
      <c r="J34" s="403"/>
      <c r="K34" s="403">
        <v>91.616</v>
      </c>
      <c r="L34" s="403"/>
      <c r="M34" s="404">
        <f t="shared" si="1"/>
        <v>3.2099999999999937</v>
      </c>
    </row>
    <row r="35" spans="1:13" ht="15">
      <c r="A35" s="417">
        <f t="shared" si="2"/>
        <v>28</v>
      </c>
      <c r="B35" s="399" t="s">
        <v>31</v>
      </c>
      <c r="C35" s="403">
        <v>104.345</v>
      </c>
      <c r="D35" s="403"/>
      <c r="E35" s="403">
        <v>99.945</v>
      </c>
      <c r="F35" s="403"/>
      <c r="G35" s="408">
        <f t="shared" si="0"/>
        <v>4.400000000000006</v>
      </c>
      <c r="H35" s="414"/>
      <c r="I35" s="411">
        <v>94.804</v>
      </c>
      <c r="J35" s="403"/>
      <c r="K35" s="403">
        <v>91.594</v>
      </c>
      <c r="L35" s="403"/>
      <c r="M35" s="404">
        <f t="shared" si="1"/>
        <v>3.210000000000008</v>
      </c>
    </row>
    <row r="36" spans="1:13" ht="15">
      <c r="A36" s="417">
        <f t="shared" si="2"/>
        <v>29</v>
      </c>
      <c r="B36" s="399" t="s">
        <v>32</v>
      </c>
      <c r="C36" s="403">
        <v>104.265</v>
      </c>
      <c r="D36" s="403"/>
      <c r="E36" s="403">
        <v>99.865</v>
      </c>
      <c r="F36" s="403"/>
      <c r="G36" s="408">
        <f t="shared" si="0"/>
        <v>4.400000000000006</v>
      </c>
      <c r="H36" s="414"/>
      <c r="I36" s="411">
        <v>94.724</v>
      </c>
      <c r="J36" s="403"/>
      <c r="K36" s="403">
        <v>91.514</v>
      </c>
      <c r="L36" s="403"/>
      <c r="M36" s="404">
        <f t="shared" si="1"/>
        <v>3.210000000000008</v>
      </c>
    </row>
    <row r="37" spans="1:13" ht="15">
      <c r="A37" s="417">
        <f t="shared" si="2"/>
        <v>30</v>
      </c>
      <c r="B37" s="399" t="s">
        <v>33</v>
      </c>
      <c r="C37" s="403">
        <v>106.533</v>
      </c>
      <c r="D37" s="403"/>
      <c r="E37" s="403">
        <v>102.133</v>
      </c>
      <c r="F37" s="403"/>
      <c r="G37" s="408">
        <f t="shared" si="0"/>
        <v>4.400000000000006</v>
      </c>
      <c r="H37" s="414"/>
      <c r="I37" s="411">
        <v>96.984</v>
      </c>
      <c r="J37" s="403"/>
      <c r="K37" s="403">
        <v>93.774</v>
      </c>
      <c r="L37" s="403"/>
      <c r="M37" s="404">
        <f t="shared" si="1"/>
        <v>3.2099999999999937</v>
      </c>
    </row>
    <row r="38" spans="1:13" ht="15">
      <c r="A38" s="417">
        <f t="shared" si="2"/>
        <v>31</v>
      </c>
      <c r="B38" s="399" t="s">
        <v>34</v>
      </c>
      <c r="C38" s="403">
        <v>105.333</v>
      </c>
      <c r="D38" s="403"/>
      <c r="E38" s="403">
        <v>100.933</v>
      </c>
      <c r="F38" s="403"/>
      <c r="G38" s="408">
        <f t="shared" si="0"/>
        <v>4.3999999999999915</v>
      </c>
      <c r="H38" s="414"/>
      <c r="I38" s="411">
        <v>95.752</v>
      </c>
      <c r="J38" s="403"/>
      <c r="K38" s="403">
        <v>92.542</v>
      </c>
      <c r="L38" s="403"/>
      <c r="M38" s="404">
        <f t="shared" si="1"/>
        <v>3.2099999999999937</v>
      </c>
    </row>
    <row r="39" spans="1:13" ht="15">
      <c r="A39" s="417">
        <f t="shared" si="2"/>
        <v>32</v>
      </c>
      <c r="B39" s="399" t="s">
        <v>1112</v>
      </c>
      <c r="C39" s="403">
        <v>104.833</v>
      </c>
      <c r="D39" s="403"/>
      <c r="E39" s="403">
        <v>100.433</v>
      </c>
      <c r="F39" s="403"/>
      <c r="G39" s="408">
        <f t="shared" si="0"/>
        <v>4.3999999999999915</v>
      </c>
      <c r="H39" s="414"/>
      <c r="I39" s="411">
        <v>95.262</v>
      </c>
      <c r="J39" s="403"/>
      <c r="K39" s="403">
        <v>92.052</v>
      </c>
      <c r="L39" s="403"/>
      <c r="M39" s="404">
        <f t="shared" si="1"/>
        <v>3.2099999999999937</v>
      </c>
    </row>
    <row r="40" spans="1:13" ht="15">
      <c r="A40" s="417">
        <f t="shared" si="2"/>
        <v>33</v>
      </c>
      <c r="B40" s="399" t="s">
        <v>35</v>
      </c>
      <c r="C40" s="403">
        <v>104.356</v>
      </c>
      <c r="D40" s="403"/>
      <c r="E40" s="403">
        <v>99.956</v>
      </c>
      <c r="F40" s="403"/>
      <c r="G40" s="408">
        <f t="shared" si="0"/>
        <v>4.3999999999999915</v>
      </c>
      <c r="H40" s="414"/>
      <c r="I40" s="411">
        <v>94.815</v>
      </c>
      <c r="J40" s="403"/>
      <c r="K40" s="403">
        <v>91.605</v>
      </c>
      <c r="L40" s="403"/>
      <c r="M40" s="404">
        <f t="shared" si="1"/>
        <v>3.2099999999999937</v>
      </c>
    </row>
    <row r="41" spans="1:13" ht="15">
      <c r="A41" s="417">
        <f t="shared" si="2"/>
        <v>34</v>
      </c>
      <c r="B41" s="399" t="s">
        <v>36</v>
      </c>
      <c r="C41" s="403">
        <v>104.655</v>
      </c>
      <c r="D41" s="403"/>
      <c r="E41" s="403">
        <v>100.255</v>
      </c>
      <c r="F41" s="403"/>
      <c r="G41" s="408">
        <f t="shared" si="0"/>
        <v>4.400000000000006</v>
      </c>
      <c r="H41" s="414"/>
      <c r="I41" s="411">
        <v>95.144</v>
      </c>
      <c r="J41" s="403"/>
      <c r="K41" s="403">
        <v>91.934</v>
      </c>
      <c r="L41" s="403"/>
      <c r="M41" s="404">
        <f t="shared" si="1"/>
        <v>3.210000000000008</v>
      </c>
    </row>
    <row r="42" spans="1:13" ht="15">
      <c r="A42" s="417">
        <f t="shared" si="2"/>
        <v>35</v>
      </c>
      <c r="B42" s="399" t="s">
        <v>37</v>
      </c>
      <c r="C42" s="403">
        <v>104.453</v>
      </c>
      <c r="D42" s="403"/>
      <c r="E42" s="403">
        <v>100.053</v>
      </c>
      <c r="F42" s="403"/>
      <c r="G42" s="408">
        <f t="shared" si="0"/>
        <v>4.400000000000006</v>
      </c>
      <c r="H42" s="414"/>
      <c r="I42" s="411">
        <v>94.962</v>
      </c>
      <c r="J42" s="403"/>
      <c r="K42" s="403">
        <v>91.752</v>
      </c>
      <c r="L42" s="403"/>
      <c r="M42" s="404">
        <f t="shared" si="1"/>
        <v>3.210000000000008</v>
      </c>
    </row>
    <row r="43" spans="1:13" ht="15">
      <c r="A43" s="417">
        <f t="shared" si="2"/>
        <v>36</v>
      </c>
      <c r="B43" s="399" t="s">
        <v>38</v>
      </c>
      <c r="C43" s="403">
        <v>104.367</v>
      </c>
      <c r="D43" s="403"/>
      <c r="E43" s="403">
        <v>99.967</v>
      </c>
      <c r="F43" s="403"/>
      <c r="G43" s="408">
        <f t="shared" si="0"/>
        <v>4.400000000000006</v>
      </c>
      <c r="H43" s="414"/>
      <c r="I43" s="411">
        <v>94.826</v>
      </c>
      <c r="J43" s="403"/>
      <c r="K43" s="403">
        <v>91.616</v>
      </c>
      <c r="L43" s="403"/>
      <c r="M43" s="404">
        <f t="shared" si="1"/>
        <v>3.2099999999999937</v>
      </c>
    </row>
    <row r="44" spans="1:13" ht="15">
      <c r="A44" s="417">
        <f t="shared" si="2"/>
        <v>37</v>
      </c>
      <c r="B44" s="399" t="s">
        <v>39</v>
      </c>
      <c r="C44" s="403">
        <v>104.855</v>
      </c>
      <c r="D44" s="403"/>
      <c r="E44" s="403">
        <v>100.455</v>
      </c>
      <c r="F44" s="403"/>
      <c r="G44" s="408">
        <f t="shared" si="0"/>
        <v>4.400000000000006</v>
      </c>
      <c r="H44" s="414"/>
      <c r="I44" s="411">
        <v>95.344</v>
      </c>
      <c r="J44" s="403"/>
      <c r="K44" s="403">
        <v>92.134</v>
      </c>
      <c r="L44" s="403"/>
      <c r="M44" s="404">
        <f t="shared" si="1"/>
        <v>3.2099999999999937</v>
      </c>
    </row>
    <row r="45" spans="1:13" ht="15">
      <c r="A45" s="417">
        <f t="shared" si="2"/>
        <v>38</v>
      </c>
      <c r="B45" s="399" t="s">
        <v>40</v>
      </c>
      <c r="C45" s="403">
        <v>104.555</v>
      </c>
      <c r="D45" s="403"/>
      <c r="E45" s="403">
        <v>100.155</v>
      </c>
      <c r="F45" s="403"/>
      <c r="G45" s="408">
        <f t="shared" si="0"/>
        <v>4.400000000000006</v>
      </c>
      <c r="H45" s="414"/>
      <c r="I45" s="411">
        <v>95.064</v>
      </c>
      <c r="J45" s="403"/>
      <c r="K45" s="403">
        <v>91.854</v>
      </c>
      <c r="L45" s="403"/>
      <c r="M45" s="404">
        <f t="shared" si="1"/>
        <v>3.2099999999999937</v>
      </c>
    </row>
    <row r="46" spans="1:13" ht="15">
      <c r="A46" s="417">
        <f t="shared" si="2"/>
        <v>39</v>
      </c>
      <c r="B46" s="399" t="s">
        <v>41</v>
      </c>
      <c r="C46" s="403">
        <v>104.243</v>
      </c>
      <c r="D46" s="403"/>
      <c r="E46" s="403">
        <v>99.843</v>
      </c>
      <c r="F46" s="403"/>
      <c r="G46" s="408">
        <f t="shared" si="0"/>
        <v>4.3999999999999915</v>
      </c>
      <c r="H46" s="414"/>
      <c r="I46" s="411">
        <v>94.702</v>
      </c>
      <c r="J46" s="403"/>
      <c r="K46" s="403">
        <v>91.492</v>
      </c>
      <c r="L46" s="403"/>
      <c r="M46" s="404">
        <f t="shared" si="1"/>
        <v>3.2099999999999937</v>
      </c>
    </row>
    <row r="47" spans="1:13" ht="15">
      <c r="A47" s="417">
        <f t="shared" si="2"/>
        <v>40</v>
      </c>
      <c r="B47" s="399" t="s">
        <v>42</v>
      </c>
      <c r="C47" s="403">
        <v>104.315</v>
      </c>
      <c r="D47" s="403"/>
      <c r="E47" s="403">
        <v>99.915</v>
      </c>
      <c r="F47" s="403"/>
      <c r="G47" s="408">
        <f t="shared" si="0"/>
        <v>4.3999999999999915</v>
      </c>
      <c r="H47" s="414"/>
      <c r="I47" s="411">
        <v>94.774</v>
      </c>
      <c r="J47" s="403"/>
      <c r="K47" s="403">
        <v>91.564</v>
      </c>
      <c r="L47" s="403"/>
      <c r="M47" s="404">
        <f t="shared" si="1"/>
        <v>3.210000000000008</v>
      </c>
    </row>
    <row r="48" spans="1:13" ht="15">
      <c r="A48" s="417">
        <f t="shared" si="2"/>
        <v>41</v>
      </c>
      <c r="B48" s="399" t="s">
        <v>1121</v>
      </c>
      <c r="C48" s="403">
        <v>105.255</v>
      </c>
      <c r="D48" s="403"/>
      <c r="E48" s="403">
        <v>100.855</v>
      </c>
      <c r="F48" s="403"/>
      <c r="G48" s="408">
        <f t="shared" si="0"/>
        <v>4.3999999999999915</v>
      </c>
      <c r="H48" s="414"/>
      <c r="I48" s="411">
        <v>95.754</v>
      </c>
      <c r="J48" s="403"/>
      <c r="K48" s="403">
        <v>92.544</v>
      </c>
      <c r="L48" s="403"/>
      <c r="M48" s="404">
        <f t="shared" si="1"/>
        <v>3.210000000000008</v>
      </c>
    </row>
    <row r="49" spans="1:13" ht="15">
      <c r="A49" s="417">
        <f t="shared" si="2"/>
        <v>42</v>
      </c>
      <c r="B49" s="399" t="s">
        <v>1132</v>
      </c>
      <c r="C49" s="403">
        <v>104.243</v>
      </c>
      <c r="D49" s="403"/>
      <c r="E49" s="403">
        <v>99.843</v>
      </c>
      <c r="F49" s="403"/>
      <c r="G49" s="408">
        <f t="shared" si="0"/>
        <v>4.3999999999999915</v>
      </c>
      <c r="H49" s="414"/>
      <c r="I49" s="411">
        <v>94.702</v>
      </c>
      <c r="J49" s="403"/>
      <c r="K49" s="403">
        <v>91.492</v>
      </c>
      <c r="L49" s="403"/>
      <c r="M49" s="404">
        <f t="shared" si="1"/>
        <v>3.2099999999999937</v>
      </c>
    </row>
    <row r="50" spans="1:13" ht="15">
      <c r="A50" s="417">
        <f t="shared" si="2"/>
        <v>43</v>
      </c>
      <c r="B50" s="399" t="s">
        <v>43</v>
      </c>
      <c r="C50" s="403">
        <v>104.61</v>
      </c>
      <c r="D50" s="403"/>
      <c r="E50" s="403">
        <v>100.21</v>
      </c>
      <c r="F50" s="403"/>
      <c r="G50" s="408">
        <f t="shared" si="0"/>
        <v>4.400000000000006</v>
      </c>
      <c r="H50" s="414"/>
      <c r="I50" s="411">
        <v>95.163</v>
      </c>
      <c r="J50" s="403"/>
      <c r="K50" s="403">
        <v>91.953</v>
      </c>
      <c r="L50" s="403"/>
      <c r="M50" s="404">
        <f t="shared" si="1"/>
        <v>3.2099999999999937</v>
      </c>
    </row>
    <row r="51" spans="1:13" ht="15">
      <c r="A51" s="417">
        <f t="shared" si="2"/>
        <v>44</v>
      </c>
      <c r="B51" s="399" t="s">
        <v>44</v>
      </c>
      <c r="C51" s="403">
        <v>104.345</v>
      </c>
      <c r="D51" s="403"/>
      <c r="E51" s="403">
        <v>99.945</v>
      </c>
      <c r="F51" s="403"/>
      <c r="G51" s="408">
        <f t="shared" si="0"/>
        <v>4.400000000000006</v>
      </c>
      <c r="H51" s="414"/>
      <c r="I51" s="411">
        <v>94.804</v>
      </c>
      <c r="J51" s="403"/>
      <c r="K51" s="403">
        <v>91.594</v>
      </c>
      <c r="L51" s="403"/>
      <c r="M51" s="404">
        <f t="shared" si="1"/>
        <v>3.210000000000008</v>
      </c>
    </row>
    <row r="52" spans="1:13" ht="15">
      <c r="A52" s="417">
        <f t="shared" si="2"/>
        <v>45</v>
      </c>
      <c r="B52" s="399" t="s">
        <v>45</v>
      </c>
      <c r="C52" s="403">
        <v>104.243</v>
      </c>
      <c r="D52" s="403"/>
      <c r="E52" s="403">
        <v>99.843</v>
      </c>
      <c r="F52" s="403"/>
      <c r="G52" s="408">
        <f t="shared" si="0"/>
        <v>4.3999999999999915</v>
      </c>
      <c r="H52" s="414"/>
      <c r="I52" s="411">
        <v>94.702</v>
      </c>
      <c r="J52" s="403"/>
      <c r="K52" s="403">
        <v>91.492</v>
      </c>
      <c r="L52" s="403"/>
      <c r="M52" s="404">
        <f t="shared" si="1"/>
        <v>3.2099999999999937</v>
      </c>
    </row>
    <row r="53" spans="1:13" ht="15">
      <c r="A53" s="417">
        <f t="shared" si="2"/>
        <v>46</v>
      </c>
      <c r="B53" s="399" t="s">
        <v>46</v>
      </c>
      <c r="C53" s="403">
        <v>105.033</v>
      </c>
      <c r="D53" s="403"/>
      <c r="E53" s="403">
        <v>100.633</v>
      </c>
      <c r="F53" s="403"/>
      <c r="G53" s="408">
        <f t="shared" si="0"/>
        <v>4.400000000000006</v>
      </c>
      <c r="H53" s="414"/>
      <c r="I53" s="411">
        <v>95.542</v>
      </c>
      <c r="J53" s="403"/>
      <c r="K53" s="403">
        <v>92.332</v>
      </c>
      <c r="L53" s="403"/>
      <c r="M53" s="404">
        <f t="shared" si="1"/>
        <v>3.210000000000008</v>
      </c>
    </row>
    <row r="54" spans="1:13" ht="15">
      <c r="A54" s="417">
        <f t="shared" si="2"/>
        <v>47</v>
      </c>
      <c r="B54" s="399" t="s">
        <v>47</v>
      </c>
      <c r="C54" s="403">
        <v>105.053</v>
      </c>
      <c r="D54" s="403"/>
      <c r="E54" s="403">
        <v>100.653</v>
      </c>
      <c r="F54" s="403"/>
      <c r="G54" s="408">
        <f t="shared" si="0"/>
        <v>4.3999999999999915</v>
      </c>
      <c r="H54" s="414"/>
      <c r="I54" s="411">
        <v>95.542</v>
      </c>
      <c r="J54" s="403"/>
      <c r="K54" s="403">
        <v>92.332</v>
      </c>
      <c r="L54" s="403"/>
      <c r="M54" s="404">
        <f t="shared" si="1"/>
        <v>3.210000000000008</v>
      </c>
    </row>
    <row r="55" spans="1:13" ht="15">
      <c r="A55" s="417">
        <f t="shared" si="2"/>
        <v>48</v>
      </c>
      <c r="B55" s="399" t="s">
        <v>48</v>
      </c>
      <c r="C55" s="403">
        <v>105.053</v>
      </c>
      <c r="D55" s="403"/>
      <c r="E55" s="403">
        <v>100.653</v>
      </c>
      <c r="F55" s="403"/>
      <c r="G55" s="408">
        <f t="shared" si="0"/>
        <v>4.3999999999999915</v>
      </c>
      <c r="H55" s="414"/>
      <c r="I55" s="411">
        <v>95.542</v>
      </c>
      <c r="J55" s="403"/>
      <c r="K55" s="403">
        <v>92.332</v>
      </c>
      <c r="L55" s="403"/>
      <c r="M55" s="404">
        <f t="shared" si="1"/>
        <v>3.210000000000008</v>
      </c>
    </row>
    <row r="56" spans="1:13" ht="15">
      <c r="A56" s="417">
        <f t="shared" si="2"/>
        <v>49</v>
      </c>
      <c r="B56" s="399" t="s">
        <v>49</v>
      </c>
      <c r="C56" s="403">
        <v>105.133</v>
      </c>
      <c r="D56" s="403"/>
      <c r="E56" s="403">
        <v>100.733</v>
      </c>
      <c r="F56" s="403"/>
      <c r="G56" s="408">
        <f t="shared" si="0"/>
        <v>4.3999999999999915</v>
      </c>
      <c r="H56" s="414"/>
      <c r="I56" s="411">
        <v>95.582</v>
      </c>
      <c r="J56" s="403"/>
      <c r="K56" s="403">
        <v>92.372</v>
      </c>
      <c r="L56" s="403"/>
      <c r="M56" s="404">
        <f t="shared" si="1"/>
        <v>3.2099999999999937</v>
      </c>
    </row>
    <row r="57" spans="1:13" ht="15">
      <c r="A57" s="417">
        <f t="shared" si="2"/>
        <v>50</v>
      </c>
      <c r="B57" s="399" t="s">
        <v>50</v>
      </c>
      <c r="C57" s="403">
        <v>104.243</v>
      </c>
      <c r="D57" s="403"/>
      <c r="E57" s="403">
        <v>99.843</v>
      </c>
      <c r="F57" s="403"/>
      <c r="G57" s="408">
        <f t="shared" si="0"/>
        <v>4.3999999999999915</v>
      </c>
      <c r="H57" s="414"/>
      <c r="I57" s="411">
        <v>94.702</v>
      </c>
      <c r="J57" s="403"/>
      <c r="K57" s="403">
        <v>91.492</v>
      </c>
      <c r="L57" s="403"/>
      <c r="M57" s="404">
        <f t="shared" si="1"/>
        <v>3.2099999999999937</v>
      </c>
    </row>
    <row r="58" spans="1:13" ht="15">
      <c r="A58" s="417">
        <f t="shared" si="2"/>
        <v>51</v>
      </c>
      <c r="B58" s="399" t="s">
        <v>51</v>
      </c>
      <c r="C58" s="403">
        <v>104.323</v>
      </c>
      <c r="D58" s="403"/>
      <c r="E58" s="403">
        <v>99.923</v>
      </c>
      <c r="F58" s="403"/>
      <c r="G58" s="408">
        <f t="shared" si="0"/>
        <v>4.3999999999999915</v>
      </c>
      <c r="H58" s="414"/>
      <c r="I58" s="411">
        <v>94.782</v>
      </c>
      <c r="J58" s="403"/>
      <c r="K58" s="403">
        <v>91.572</v>
      </c>
      <c r="L58" s="403"/>
      <c r="M58" s="404">
        <f t="shared" si="1"/>
        <v>3.2099999999999937</v>
      </c>
    </row>
    <row r="59" spans="1:13" ht="15">
      <c r="A59" s="417">
        <f t="shared" si="2"/>
        <v>52</v>
      </c>
      <c r="B59" s="399" t="s">
        <v>52</v>
      </c>
      <c r="C59" s="403">
        <v>104.243</v>
      </c>
      <c r="D59" s="403"/>
      <c r="E59" s="403">
        <v>99.843</v>
      </c>
      <c r="F59" s="403"/>
      <c r="G59" s="408">
        <f t="shared" si="0"/>
        <v>4.3999999999999915</v>
      </c>
      <c r="H59" s="414"/>
      <c r="I59" s="411">
        <v>94.702</v>
      </c>
      <c r="J59" s="403"/>
      <c r="K59" s="403">
        <v>91.492</v>
      </c>
      <c r="L59" s="403"/>
      <c r="M59" s="404">
        <f t="shared" si="1"/>
        <v>3.2099999999999937</v>
      </c>
    </row>
    <row r="60" spans="1:13" ht="15">
      <c r="A60" s="417">
        <f t="shared" si="2"/>
        <v>53</v>
      </c>
      <c r="B60" s="399" t="s">
        <v>53</v>
      </c>
      <c r="C60" s="403">
        <v>104.323</v>
      </c>
      <c r="D60" s="403"/>
      <c r="E60" s="403">
        <v>99.923</v>
      </c>
      <c r="F60" s="403"/>
      <c r="G60" s="408">
        <f t="shared" si="0"/>
        <v>4.3999999999999915</v>
      </c>
      <c r="H60" s="414"/>
      <c r="I60" s="411">
        <v>94.782</v>
      </c>
      <c r="J60" s="403"/>
      <c r="K60" s="403">
        <v>91.572</v>
      </c>
      <c r="L60" s="403"/>
      <c r="M60" s="404">
        <f t="shared" si="1"/>
        <v>3.2099999999999937</v>
      </c>
    </row>
    <row r="61" spans="1:13" ht="15">
      <c r="A61" s="417">
        <f t="shared" si="2"/>
        <v>54</v>
      </c>
      <c r="B61" s="399" t="s">
        <v>54</v>
      </c>
      <c r="C61" s="403">
        <v>104.243</v>
      </c>
      <c r="D61" s="403"/>
      <c r="E61" s="403">
        <v>99.843</v>
      </c>
      <c r="F61" s="403"/>
      <c r="G61" s="408">
        <f t="shared" si="0"/>
        <v>4.3999999999999915</v>
      </c>
      <c r="H61" s="414"/>
      <c r="I61" s="411">
        <v>94.702</v>
      </c>
      <c r="J61" s="403"/>
      <c r="K61" s="403">
        <v>91.492</v>
      </c>
      <c r="L61" s="403"/>
      <c r="M61" s="404">
        <f t="shared" si="1"/>
        <v>3.2099999999999937</v>
      </c>
    </row>
    <row r="62" spans="1:13" ht="15">
      <c r="A62" s="417">
        <f t="shared" si="2"/>
        <v>55</v>
      </c>
      <c r="B62" s="399" t="s">
        <v>55</v>
      </c>
      <c r="C62" s="403">
        <v>104.345</v>
      </c>
      <c r="D62" s="403"/>
      <c r="E62" s="403">
        <v>99.945</v>
      </c>
      <c r="F62" s="403"/>
      <c r="G62" s="408">
        <f t="shared" si="0"/>
        <v>4.400000000000006</v>
      </c>
      <c r="H62" s="414"/>
      <c r="I62" s="411">
        <v>94.804</v>
      </c>
      <c r="J62" s="403"/>
      <c r="K62" s="403">
        <v>91.594</v>
      </c>
      <c r="L62" s="403"/>
      <c r="M62" s="404">
        <f t="shared" si="1"/>
        <v>3.210000000000008</v>
      </c>
    </row>
    <row r="63" spans="1:13" ht="15">
      <c r="A63" s="417">
        <f t="shared" si="2"/>
        <v>56</v>
      </c>
      <c r="B63" s="399" t="s">
        <v>56</v>
      </c>
      <c r="C63" s="403">
        <v>105.155</v>
      </c>
      <c r="D63" s="403"/>
      <c r="E63" s="403">
        <v>100.755</v>
      </c>
      <c r="F63" s="403"/>
      <c r="G63" s="408">
        <f t="shared" si="0"/>
        <v>4.400000000000006</v>
      </c>
      <c r="H63" s="414"/>
      <c r="I63" s="411">
        <v>95.604</v>
      </c>
      <c r="J63" s="403"/>
      <c r="K63" s="403">
        <v>92.394</v>
      </c>
      <c r="L63" s="403"/>
      <c r="M63" s="404">
        <f t="shared" si="1"/>
        <v>3.2099999999999937</v>
      </c>
    </row>
    <row r="64" spans="1:13" ht="15">
      <c r="A64" s="417">
        <f t="shared" si="2"/>
        <v>57</v>
      </c>
      <c r="B64" s="399" t="s">
        <v>57</v>
      </c>
      <c r="C64" s="403">
        <v>104.323</v>
      </c>
      <c r="D64" s="403"/>
      <c r="E64" s="403">
        <v>99.923</v>
      </c>
      <c r="F64" s="403"/>
      <c r="G64" s="408">
        <f t="shared" si="0"/>
        <v>4.3999999999999915</v>
      </c>
      <c r="H64" s="414"/>
      <c r="I64" s="411">
        <v>94.782</v>
      </c>
      <c r="J64" s="403"/>
      <c r="K64" s="403">
        <v>91.572</v>
      </c>
      <c r="L64" s="403"/>
      <c r="M64" s="404">
        <f t="shared" si="1"/>
        <v>3.2099999999999937</v>
      </c>
    </row>
    <row r="65" spans="1:13" ht="15">
      <c r="A65" s="417">
        <f t="shared" si="2"/>
        <v>58</v>
      </c>
      <c r="B65" s="399" t="s">
        <v>58</v>
      </c>
      <c r="C65" s="403">
        <v>104.345</v>
      </c>
      <c r="D65" s="403"/>
      <c r="E65" s="403">
        <v>99.945</v>
      </c>
      <c r="F65" s="403"/>
      <c r="G65" s="408">
        <f t="shared" si="0"/>
        <v>4.400000000000006</v>
      </c>
      <c r="H65" s="414"/>
      <c r="I65" s="411">
        <v>94.804</v>
      </c>
      <c r="J65" s="403"/>
      <c r="K65" s="403">
        <v>91.594</v>
      </c>
      <c r="L65" s="403"/>
      <c r="M65" s="404">
        <f t="shared" si="1"/>
        <v>3.210000000000008</v>
      </c>
    </row>
    <row r="66" spans="1:13" ht="15">
      <c r="A66" s="417">
        <f t="shared" si="2"/>
        <v>59</v>
      </c>
      <c r="B66" s="399" t="s">
        <v>59</v>
      </c>
      <c r="C66" s="403">
        <v>104.555</v>
      </c>
      <c r="D66" s="403"/>
      <c r="E66" s="403">
        <v>100.155</v>
      </c>
      <c r="F66" s="403"/>
      <c r="G66" s="408">
        <f t="shared" si="0"/>
        <v>4.400000000000006</v>
      </c>
      <c r="H66" s="414"/>
      <c r="I66" s="411">
        <v>95.064</v>
      </c>
      <c r="J66" s="403"/>
      <c r="K66" s="403">
        <v>91.854</v>
      </c>
      <c r="L66" s="403"/>
      <c r="M66" s="404">
        <f t="shared" si="1"/>
        <v>3.2099999999999937</v>
      </c>
    </row>
    <row r="67" spans="1:13" ht="15">
      <c r="A67" s="417">
        <f t="shared" si="2"/>
        <v>60</v>
      </c>
      <c r="B67" s="399" t="s">
        <v>60</v>
      </c>
      <c r="C67" s="403">
        <v>104.633</v>
      </c>
      <c r="D67" s="403"/>
      <c r="E67" s="403">
        <v>100.233</v>
      </c>
      <c r="F67" s="403"/>
      <c r="G67" s="408">
        <f t="shared" si="0"/>
        <v>4.3999999999999915</v>
      </c>
      <c r="H67" s="414"/>
      <c r="I67" s="411">
        <v>95.082</v>
      </c>
      <c r="J67" s="403"/>
      <c r="K67" s="403">
        <v>91.872</v>
      </c>
      <c r="L67" s="403"/>
      <c r="M67" s="404">
        <f t="shared" si="1"/>
        <v>3.2099999999999937</v>
      </c>
    </row>
    <row r="68" spans="1:13" ht="15">
      <c r="A68" s="417">
        <f t="shared" si="2"/>
        <v>61</v>
      </c>
      <c r="B68" s="399" t="s">
        <v>61</v>
      </c>
      <c r="C68" s="403">
        <v>104.833</v>
      </c>
      <c r="D68" s="403"/>
      <c r="E68" s="403">
        <v>100.433</v>
      </c>
      <c r="F68" s="403"/>
      <c r="G68" s="408">
        <f t="shared" si="0"/>
        <v>4.3999999999999915</v>
      </c>
      <c r="H68" s="414"/>
      <c r="I68" s="411">
        <v>95.262</v>
      </c>
      <c r="J68" s="403"/>
      <c r="K68" s="403">
        <v>92.052</v>
      </c>
      <c r="L68" s="403"/>
      <c r="M68" s="404">
        <f t="shared" si="1"/>
        <v>3.2099999999999937</v>
      </c>
    </row>
    <row r="69" spans="1:13" ht="15">
      <c r="A69" s="417">
        <f t="shared" si="2"/>
        <v>62</v>
      </c>
      <c r="B69" s="399" t="s">
        <v>62</v>
      </c>
      <c r="C69" s="403">
        <v>104.777</v>
      </c>
      <c r="D69" s="403"/>
      <c r="E69" s="403">
        <v>100.377</v>
      </c>
      <c r="F69" s="403"/>
      <c r="G69" s="408">
        <f t="shared" si="0"/>
        <v>4.400000000000006</v>
      </c>
      <c r="H69" s="414"/>
      <c r="I69" s="411">
        <v>95.226</v>
      </c>
      <c r="J69" s="403"/>
      <c r="K69" s="403">
        <v>92.016</v>
      </c>
      <c r="L69" s="403"/>
      <c r="M69" s="404">
        <f t="shared" si="1"/>
        <v>3.2099999999999937</v>
      </c>
    </row>
    <row r="70" spans="1:13" ht="15">
      <c r="A70" s="417">
        <f t="shared" si="2"/>
        <v>63</v>
      </c>
      <c r="B70" s="399" t="s">
        <v>63</v>
      </c>
      <c r="C70" s="403">
        <v>104.655</v>
      </c>
      <c r="D70" s="403"/>
      <c r="E70" s="403">
        <v>100.255</v>
      </c>
      <c r="F70" s="403"/>
      <c r="G70" s="408">
        <f t="shared" si="0"/>
        <v>4.400000000000006</v>
      </c>
      <c r="H70" s="414"/>
      <c r="I70" s="411">
        <v>95.104</v>
      </c>
      <c r="J70" s="403"/>
      <c r="K70" s="403">
        <v>91.894</v>
      </c>
      <c r="L70" s="403"/>
      <c r="M70" s="404">
        <f t="shared" si="1"/>
        <v>3.2099999999999937</v>
      </c>
    </row>
    <row r="71" spans="1:13" ht="15">
      <c r="A71" s="417">
        <f t="shared" si="2"/>
        <v>64</v>
      </c>
      <c r="B71" s="399" t="s">
        <v>64</v>
      </c>
      <c r="C71" s="403">
        <v>104.575</v>
      </c>
      <c r="D71" s="403"/>
      <c r="E71" s="403">
        <v>100.175</v>
      </c>
      <c r="F71" s="403"/>
      <c r="G71" s="408">
        <f t="shared" si="0"/>
        <v>4.400000000000006</v>
      </c>
      <c r="H71" s="414"/>
      <c r="I71" s="411">
        <v>95.074</v>
      </c>
      <c r="J71" s="403"/>
      <c r="K71" s="403">
        <v>91.864</v>
      </c>
      <c r="L71" s="403"/>
      <c r="M71" s="404">
        <f t="shared" si="1"/>
        <v>3.2099999999999937</v>
      </c>
    </row>
    <row r="72" spans="1:13" ht="15">
      <c r="A72" s="417">
        <f t="shared" si="2"/>
        <v>65</v>
      </c>
      <c r="B72" s="399" t="s">
        <v>65</v>
      </c>
      <c r="C72" s="403">
        <v>104.966</v>
      </c>
      <c r="D72" s="403"/>
      <c r="E72" s="403">
        <v>100.566</v>
      </c>
      <c r="F72" s="403"/>
      <c r="G72" s="408">
        <f t="shared" si="0"/>
        <v>4.3999999999999915</v>
      </c>
      <c r="H72" s="414"/>
      <c r="I72" s="411">
        <v>95.435</v>
      </c>
      <c r="J72" s="403"/>
      <c r="K72" s="403">
        <v>92.225</v>
      </c>
      <c r="L72" s="403"/>
      <c r="M72" s="404">
        <f t="shared" si="1"/>
        <v>3.210000000000008</v>
      </c>
    </row>
    <row r="73" spans="1:13" ht="15">
      <c r="A73" s="417">
        <f t="shared" si="2"/>
        <v>66</v>
      </c>
      <c r="B73" s="399" t="s">
        <v>66</v>
      </c>
      <c r="C73" s="403">
        <v>104.243</v>
      </c>
      <c r="D73" s="403"/>
      <c r="E73" s="403">
        <v>99.843</v>
      </c>
      <c r="F73" s="403"/>
      <c r="G73" s="408">
        <f aca="true" t="shared" si="3" ref="G73:G136">C73-E73</f>
        <v>4.3999999999999915</v>
      </c>
      <c r="H73" s="414"/>
      <c r="I73" s="411">
        <v>94.702</v>
      </c>
      <c r="J73" s="403"/>
      <c r="K73" s="403">
        <v>91.492</v>
      </c>
      <c r="L73" s="403"/>
      <c r="M73" s="404">
        <f aca="true" t="shared" si="4" ref="M73:M136">I73-K73</f>
        <v>3.2099999999999937</v>
      </c>
    </row>
    <row r="74" spans="1:13" ht="15">
      <c r="A74" s="417">
        <f aca="true" t="shared" si="5" ref="A74:A137">A73+1</f>
        <v>67</v>
      </c>
      <c r="B74" s="399" t="s">
        <v>67</v>
      </c>
      <c r="C74" s="403">
        <v>104.345</v>
      </c>
      <c r="D74" s="403"/>
      <c r="E74" s="403">
        <v>99.945</v>
      </c>
      <c r="F74" s="403"/>
      <c r="G74" s="408">
        <f t="shared" si="3"/>
        <v>4.400000000000006</v>
      </c>
      <c r="H74" s="414"/>
      <c r="I74" s="411">
        <v>94.804</v>
      </c>
      <c r="J74" s="403"/>
      <c r="K74" s="403">
        <v>91.594</v>
      </c>
      <c r="L74" s="403"/>
      <c r="M74" s="404">
        <f t="shared" si="4"/>
        <v>3.210000000000008</v>
      </c>
    </row>
    <row r="75" spans="1:13" ht="15">
      <c r="A75" s="417">
        <f t="shared" si="5"/>
        <v>68</v>
      </c>
      <c r="B75" s="399" t="s">
        <v>1129</v>
      </c>
      <c r="C75" s="403">
        <v>104.633</v>
      </c>
      <c r="D75" s="403"/>
      <c r="E75" s="403">
        <v>100.233</v>
      </c>
      <c r="F75" s="403"/>
      <c r="G75" s="408">
        <f t="shared" si="3"/>
        <v>4.3999999999999915</v>
      </c>
      <c r="H75" s="414"/>
      <c r="I75" s="411">
        <v>95.124</v>
      </c>
      <c r="J75" s="403"/>
      <c r="K75" s="403">
        <v>91.914</v>
      </c>
      <c r="L75" s="403"/>
      <c r="M75" s="404">
        <f t="shared" si="4"/>
        <v>3.2099999999999937</v>
      </c>
    </row>
    <row r="76" spans="1:13" ht="15">
      <c r="A76" s="417">
        <f t="shared" si="5"/>
        <v>69</v>
      </c>
      <c r="B76" s="399" t="s">
        <v>68</v>
      </c>
      <c r="C76" s="403">
        <v>105.075</v>
      </c>
      <c r="D76" s="403"/>
      <c r="E76" s="403">
        <v>100.675</v>
      </c>
      <c r="F76" s="403"/>
      <c r="G76" s="408">
        <f t="shared" si="3"/>
        <v>4.400000000000006</v>
      </c>
      <c r="H76" s="414"/>
      <c r="I76" s="411">
        <v>95.524</v>
      </c>
      <c r="J76" s="403"/>
      <c r="K76" s="403">
        <v>92.314</v>
      </c>
      <c r="L76" s="403"/>
      <c r="M76" s="404">
        <f t="shared" si="4"/>
        <v>3.210000000000008</v>
      </c>
    </row>
    <row r="77" spans="1:13" ht="15">
      <c r="A77" s="417">
        <f t="shared" si="5"/>
        <v>70</v>
      </c>
      <c r="B77" s="399" t="s">
        <v>1113</v>
      </c>
      <c r="C77" s="403">
        <v>104.733</v>
      </c>
      <c r="D77" s="403"/>
      <c r="E77" s="403">
        <v>100.333</v>
      </c>
      <c r="F77" s="403"/>
      <c r="G77" s="408">
        <f t="shared" si="3"/>
        <v>4.400000000000006</v>
      </c>
      <c r="H77" s="414"/>
      <c r="I77" s="411">
        <v>95.232</v>
      </c>
      <c r="J77" s="403"/>
      <c r="K77" s="403">
        <v>92.022</v>
      </c>
      <c r="L77" s="403"/>
      <c r="M77" s="404">
        <f t="shared" si="4"/>
        <v>3.2099999999999937</v>
      </c>
    </row>
    <row r="78" spans="1:13" ht="15">
      <c r="A78" s="417">
        <f t="shared" si="5"/>
        <v>71</v>
      </c>
      <c r="B78" s="399" t="s">
        <v>69</v>
      </c>
      <c r="C78" s="403">
        <v>104.243</v>
      </c>
      <c r="D78" s="403"/>
      <c r="E78" s="403">
        <v>99.843</v>
      </c>
      <c r="F78" s="403"/>
      <c r="G78" s="408">
        <f t="shared" si="3"/>
        <v>4.3999999999999915</v>
      </c>
      <c r="H78" s="414"/>
      <c r="I78" s="411">
        <v>94.702</v>
      </c>
      <c r="J78" s="403"/>
      <c r="K78" s="403">
        <v>91.492</v>
      </c>
      <c r="L78" s="403"/>
      <c r="M78" s="404">
        <f t="shared" si="4"/>
        <v>3.2099999999999937</v>
      </c>
    </row>
    <row r="79" spans="1:13" ht="15">
      <c r="A79" s="417">
        <f t="shared" si="5"/>
        <v>72</v>
      </c>
      <c r="B79" s="399" t="s">
        <v>70</v>
      </c>
      <c r="C79" s="403">
        <v>104.633</v>
      </c>
      <c r="D79" s="403"/>
      <c r="E79" s="403">
        <v>100.233</v>
      </c>
      <c r="F79" s="403"/>
      <c r="G79" s="408">
        <f t="shared" si="3"/>
        <v>4.3999999999999915</v>
      </c>
      <c r="H79" s="414"/>
      <c r="I79" s="411">
        <v>95.132</v>
      </c>
      <c r="J79" s="403"/>
      <c r="K79" s="403">
        <v>91.922</v>
      </c>
      <c r="L79" s="403"/>
      <c r="M79" s="404">
        <f t="shared" si="4"/>
        <v>3.210000000000008</v>
      </c>
    </row>
    <row r="80" spans="1:13" ht="15">
      <c r="A80" s="417">
        <f t="shared" si="5"/>
        <v>73</v>
      </c>
      <c r="B80" s="399" t="s">
        <v>71</v>
      </c>
      <c r="C80" s="403">
        <v>104.853</v>
      </c>
      <c r="D80" s="403"/>
      <c r="E80" s="403">
        <v>100.453</v>
      </c>
      <c r="F80" s="403"/>
      <c r="G80" s="408">
        <f t="shared" si="3"/>
        <v>4.3999999999999915</v>
      </c>
      <c r="H80" s="414"/>
      <c r="I80" s="411">
        <v>95.342</v>
      </c>
      <c r="J80" s="403"/>
      <c r="K80" s="403">
        <v>92.132</v>
      </c>
      <c r="L80" s="403"/>
      <c r="M80" s="404">
        <f t="shared" si="4"/>
        <v>3.2099999999999937</v>
      </c>
    </row>
    <row r="81" spans="1:13" ht="15">
      <c r="A81" s="417">
        <f t="shared" si="5"/>
        <v>74</v>
      </c>
      <c r="B81" s="399" t="s">
        <v>72</v>
      </c>
      <c r="C81" s="403">
        <v>104.633</v>
      </c>
      <c r="D81" s="403"/>
      <c r="E81" s="403">
        <v>100.233</v>
      </c>
      <c r="F81" s="403"/>
      <c r="G81" s="408">
        <f t="shared" si="3"/>
        <v>4.3999999999999915</v>
      </c>
      <c r="H81" s="414"/>
      <c r="I81" s="411">
        <v>95.082</v>
      </c>
      <c r="J81" s="403"/>
      <c r="K81" s="403">
        <v>91.872</v>
      </c>
      <c r="L81" s="403"/>
      <c r="M81" s="404">
        <f t="shared" si="4"/>
        <v>3.2099999999999937</v>
      </c>
    </row>
    <row r="82" spans="1:13" ht="15">
      <c r="A82" s="417">
        <f t="shared" si="5"/>
        <v>75</v>
      </c>
      <c r="B82" s="399" t="s">
        <v>73</v>
      </c>
      <c r="C82" s="403">
        <v>104.345</v>
      </c>
      <c r="D82" s="403"/>
      <c r="E82" s="403">
        <v>99.945</v>
      </c>
      <c r="F82" s="403"/>
      <c r="G82" s="408">
        <f t="shared" si="3"/>
        <v>4.400000000000006</v>
      </c>
      <c r="H82" s="414"/>
      <c r="I82" s="411">
        <v>94.804</v>
      </c>
      <c r="J82" s="403"/>
      <c r="K82" s="403">
        <v>91.594</v>
      </c>
      <c r="L82" s="403"/>
      <c r="M82" s="404">
        <f t="shared" si="4"/>
        <v>3.210000000000008</v>
      </c>
    </row>
    <row r="83" spans="1:13" ht="15">
      <c r="A83" s="417">
        <f t="shared" si="5"/>
        <v>76</v>
      </c>
      <c r="B83" s="399" t="s">
        <v>74</v>
      </c>
      <c r="C83" s="403">
        <v>104.553</v>
      </c>
      <c r="D83" s="403"/>
      <c r="E83" s="403">
        <v>100.153</v>
      </c>
      <c r="F83" s="403"/>
      <c r="G83" s="408">
        <f t="shared" si="3"/>
        <v>4.3999999999999915</v>
      </c>
      <c r="H83" s="414"/>
      <c r="I83" s="411">
        <v>95.002</v>
      </c>
      <c r="J83" s="403"/>
      <c r="K83" s="403">
        <v>91.792</v>
      </c>
      <c r="L83" s="403"/>
      <c r="M83" s="404">
        <f t="shared" si="4"/>
        <v>3.2099999999999937</v>
      </c>
    </row>
    <row r="84" spans="1:13" ht="15">
      <c r="A84" s="417">
        <f t="shared" si="5"/>
        <v>77</v>
      </c>
      <c r="B84" s="399" t="s">
        <v>75</v>
      </c>
      <c r="C84" s="403">
        <v>104.833</v>
      </c>
      <c r="D84" s="403"/>
      <c r="E84" s="403">
        <v>100.433</v>
      </c>
      <c r="F84" s="403"/>
      <c r="G84" s="408">
        <f t="shared" si="3"/>
        <v>4.3999999999999915</v>
      </c>
      <c r="H84" s="414"/>
      <c r="I84" s="411">
        <v>95.272</v>
      </c>
      <c r="J84" s="403"/>
      <c r="K84" s="403">
        <v>92.062</v>
      </c>
      <c r="L84" s="403"/>
      <c r="M84" s="404">
        <f t="shared" si="4"/>
        <v>3.210000000000008</v>
      </c>
    </row>
    <row r="85" spans="1:13" ht="15">
      <c r="A85" s="417">
        <f t="shared" si="5"/>
        <v>78</v>
      </c>
      <c r="B85" s="399" t="s">
        <v>76</v>
      </c>
      <c r="C85" s="403">
        <v>104.755</v>
      </c>
      <c r="D85" s="403"/>
      <c r="E85" s="403">
        <v>100.355</v>
      </c>
      <c r="F85" s="403"/>
      <c r="G85" s="408">
        <f t="shared" si="3"/>
        <v>4.3999999999999915</v>
      </c>
      <c r="H85" s="414"/>
      <c r="I85" s="411">
        <v>95.194</v>
      </c>
      <c r="J85" s="403"/>
      <c r="K85" s="403">
        <v>91.984</v>
      </c>
      <c r="L85" s="403"/>
      <c r="M85" s="404">
        <f t="shared" si="4"/>
        <v>3.210000000000008</v>
      </c>
    </row>
    <row r="86" spans="1:13" ht="15">
      <c r="A86" s="417">
        <f t="shared" si="5"/>
        <v>79</v>
      </c>
      <c r="B86" s="399" t="s">
        <v>77</v>
      </c>
      <c r="C86" s="403">
        <v>104.755</v>
      </c>
      <c r="D86" s="403"/>
      <c r="E86" s="403">
        <v>100.355</v>
      </c>
      <c r="F86" s="403"/>
      <c r="G86" s="408">
        <f t="shared" si="3"/>
        <v>4.3999999999999915</v>
      </c>
      <c r="H86" s="414"/>
      <c r="I86" s="411">
        <v>95.174</v>
      </c>
      <c r="J86" s="403"/>
      <c r="K86" s="403">
        <v>91.964</v>
      </c>
      <c r="L86" s="403"/>
      <c r="M86" s="404">
        <f t="shared" si="4"/>
        <v>3.210000000000008</v>
      </c>
    </row>
    <row r="87" spans="1:13" ht="15">
      <c r="A87" s="417">
        <f t="shared" si="5"/>
        <v>80</v>
      </c>
      <c r="B87" s="399" t="s">
        <v>78</v>
      </c>
      <c r="C87" s="403">
        <v>104.753</v>
      </c>
      <c r="D87" s="403"/>
      <c r="E87" s="403">
        <v>100.353</v>
      </c>
      <c r="F87" s="403"/>
      <c r="G87" s="408">
        <f t="shared" si="3"/>
        <v>4.400000000000006</v>
      </c>
      <c r="H87" s="414"/>
      <c r="I87" s="411">
        <v>95.192</v>
      </c>
      <c r="J87" s="403"/>
      <c r="K87" s="403">
        <v>91.982</v>
      </c>
      <c r="L87" s="403"/>
      <c r="M87" s="404">
        <f t="shared" si="4"/>
        <v>3.2099999999999937</v>
      </c>
    </row>
    <row r="88" spans="1:13" ht="15">
      <c r="A88" s="417">
        <f t="shared" si="5"/>
        <v>81</v>
      </c>
      <c r="B88" s="399" t="s">
        <v>79</v>
      </c>
      <c r="C88" s="403">
        <v>106.4</v>
      </c>
      <c r="D88" s="403"/>
      <c r="E88" s="403">
        <v>102</v>
      </c>
      <c r="F88" s="403"/>
      <c r="G88" s="408">
        <f t="shared" si="3"/>
        <v>4.400000000000006</v>
      </c>
      <c r="H88" s="414"/>
      <c r="I88" s="411">
        <v>97.04</v>
      </c>
      <c r="J88" s="403"/>
      <c r="K88" s="403">
        <v>93.83</v>
      </c>
      <c r="L88" s="403"/>
      <c r="M88" s="404">
        <f t="shared" si="4"/>
        <v>3.210000000000008</v>
      </c>
    </row>
    <row r="89" spans="1:13" ht="15">
      <c r="A89" s="417">
        <f t="shared" si="5"/>
        <v>82</v>
      </c>
      <c r="B89" s="399" t="s">
        <v>80</v>
      </c>
      <c r="C89" s="403">
        <v>106.5</v>
      </c>
      <c r="D89" s="403"/>
      <c r="E89" s="403">
        <v>102.1</v>
      </c>
      <c r="F89" s="403"/>
      <c r="G89" s="408">
        <f t="shared" si="3"/>
        <v>4.400000000000006</v>
      </c>
      <c r="H89" s="414"/>
      <c r="I89" s="411">
        <v>0</v>
      </c>
      <c r="J89" s="403"/>
      <c r="K89" s="403">
        <v>0</v>
      </c>
      <c r="L89" s="403"/>
      <c r="M89" s="404">
        <f t="shared" si="4"/>
        <v>0</v>
      </c>
    </row>
    <row r="90" spans="1:13" ht="15">
      <c r="A90" s="417">
        <f t="shared" si="5"/>
        <v>83</v>
      </c>
      <c r="B90" s="399" t="s">
        <v>81</v>
      </c>
      <c r="C90" s="403">
        <v>104.265</v>
      </c>
      <c r="D90" s="403"/>
      <c r="E90" s="403">
        <v>99.865</v>
      </c>
      <c r="F90" s="403"/>
      <c r="G90" s="408">
        <f t="shared" si="3"/>
        <v>4.400000000000006</v>
      </c>
      <c r="H90" s="414"/>
      <c r="I90" s="411">
        <v>94.724</v>
      </c>
      <c r="J90" s="403"/>
      <c r="K90" s="403">
        <v>91.514</v>
      </c>
      <c r="L90" s="403"/>
      <c r="M90" s="404">
        <f t="shared" si="4"/>
        <v>3.210000000000008</v>
      </c>
    </row>
    <row r="91" spans="1:13" ht="15">
      <c r="A91" s="417">
        <f t="shared" si="5"/>
        <v>84</v>
      </c>
      <c r="B91" s="399" t="s">
        <v>82</v>
      </c>
      <c r="C91" s="403">
        <v>104.733</v>
      </c>
      <c r="D91" s="403"/>
      <c r="E91" s="403">
        <v>100.333</v>
      </c>
      <c r="F91" s="403"/>
      <c r="G91" s="408">
        <f t="shared" si="3"/>
        <v>4.400000000000006</v>
      </c>
      <c r="H91" s="414"/>
      <c r="I91" s="411">
        <v>95.172</v>
      </c>
      <c r="J91" s="403"/>
      <c r="K91" s="403">
        <v>91.962</v>
      </c>
      <c r="L91" s="403"/>
      <c r="M91" s="404">
        <f t="shared" si="4"/>
        <v>3.2099999999999937</v>
      </c>
    </row>
    <row r="92" spans="1:13" ht="15">
      <c r="A92" s="417">
        <f t="shared" si="5"/>
        <v>85</v>
      </c>
      <c r="B92" s="399" t="s">
        <v>83</v>
      </c>
      <c r="C92" s="403">
        <v>105.733</v>
      </c>
      <c r="D92" s="403"/>
      <c r="E92" s="403">
        <v>101.333</v>
      </c>
      <c r="F92" s="403"/>
      <c r="G92" s="408">
        <f t="shared" si="3"/>
        <v>4.400000000000006</v>
      </c>
      <c r="H92" s="414"/>
      <c r="I92" s="411">
        <v>96.202</v>
      </c>
      <c r="J92" s="403"/>
      <c r="K92" s="403">
        <v>92.992</v>
      </c>
      <c r="L92" s="403"/>
      <c r="M92" s="404">
        <f t="shared" si="4"/>
        <v>3.2099999999999937</v>
      </c>
    </row>
    <row r="93" spans="1:13" ht="15">
      <c r="A93" s="417">
        <f t="shared" si="5"/>
        <v>86</v>
      </c>
      <c r="B93" s="399" t="s">
        <v>84</v>
      </c>
      <c r="C93" s="403">
        <v>104.553</v>
      </c>
      <c r="D93" s="403"/>
      <c r="E93" s="403">
        <v>100.153</v>
      </c>
      <c r="F93" s="403"/>
      <c r="G93" s="408">
        <f t="shared" si="3"/>
        <v>4.3999999999999915</v>
      </c>
      <c r="H93" s="414"/>
      <c r="I93" s="411">
        <v>94.982</v>
      </c>
      <c r="J93" s="403"/>
      <c r="K93" s="403">
        <v>91.772</v>
      </c>
      <c r="L93" s="403"/>
      <c r="M93" s="404">
        <f t="shared" si="4"/>
        <v>3.2099999999999937</v>
      </c>
    </row>
    <row r="94" spans="1:13" ht="15">
      <c r="A94" s="417">
        <f t="shared" si="5"/>
        <v>87</v>
      </c>
      <c r="B94" s="399" t="s">
        <v>85</v>
      </c>
      <c r="C94" s="403">
        <v>104.633</v>
      </c>
      <c r="D94" s="403"/>
      <c r="E94" s="403">
        <v>100.233</v>
      </c>
      <c r="F94" s="403"/>
      <c r="G94" s="408">
        <f t="shared" si="3"/>
        <v>4.3999999999999915</v>
      </c>
      <c r="H94" s="414"/>
      <c r="I94" s="411">
        <v>95.082</v>
      </c>
      <c r="J94" s="403"/>
      <c r="K94" s="403">
        <v>91.872</v>
      </c>
      <c r="L94" s="403"/>
      <c r="M94" s="404">
        <f t="shared" si="4"/>
        <v>3.2099999999999937</v>
      </c>
    </row>
    <row r="95" spans="1:13" ht="15">
      <c r="A95" s="417">
        <f t="shared" si="5"/>
        <v>88</v>
      </c>
      <c r="B95" s="399" t="s">
        <v>86</v>
      </c>
      <c r="C95" s="403">
        <v>104.323</v>
      </c>
      <c r="D95" s="403"/>
      <c r="E95" s="403">
        <v>99.923</v>
      </c>
      <c r="F95" s="403"/>
      <c r="G95" s="408">
        <f t="shared" si="3"/>
        <v>4.3999999999999915</v>
      </c>
      <c r="H95" s="414"/>
      <c r="I95" s="411">
        <v>94.782</v>
      </c>
      <c r="J95" s="403"/>
      <c r="K95" s="403">
        <v>91.572</v>
      </c>
      <c r="L95" s="403"/>
      <c r="M95" s="404">
        <f t="shared" si="4"/>
        <v>3.2099999999999937</v>
      </c>
    </row>
    <row r="96" spans="1:13" ht="15">
      <c r="A96" s="417">
        <f t="shared" si="5"/>
        <v>89</v>
      </c>
      <c r="B96" s="399" t="s">
        <v>87</v>
      </c>
      <c r="C96" s="403">
        <v>104.533</v>
      </c>
      <c r="D96" s="403"/>
      <c r="E96" s="403">
        <v>100.133</v>
      </c>
      <c r="F96" s="403"/>
      <c r="G96" s="408">
        <f t="shared" si="3"/>
        <v>4.400000000000006</v>
      </c>
      <c r="H96" s="414"/>
      <c r="I96" s="411">
        <v>95.042</v>
      </c>
      <c r="J96" s="403"/>
      <c r="K96" s="403">
        <v>91.832</v>
      </c>
      <c r="L96" s="403"/>
      <c r="M96" s="404">
        <f t="shared" si="4"/>
        <v>3.210000000000008</v>
      </c>
    </row>
    <row r="97" spans="1:13" ht="15">
      <c r="A97" s="417">
        <f t="shared" si="5"/>
        <v>90</v>
      </c>
      <c r="B97" s="399" t="s">
        <v>88</v>
      </c>
      <c r="C97" s="403">
        <v>104.323</v>
      </c>
      <c r="D97" s="403"/>
      <c r="E97" s="403">
        <v>99.923</v>
      </c>
      <c r="F97" s="403"/>
      <c r="G97" s="408">
        <f t="shared" si="3"/>
        <v>4.3999999999999915</v>
      </c>
      <c r="H97" s="414"/>
      <c r="I97" s="411">
        <v>94.804</v>
      </c>
      <c r="J97" s="403"/>
      <c r="K97" s="403">
        <v>91.594</v>
      </c>
      <c r="L97" s="403"/>
      <c r="M97" s="404">
        <f t="shared" si="4"/>
        <v>3.210000000000008</v>
      </c>
    </row>
    <row r="98" spans="1:13" ht="15">
      <c r="A98" s="417">
        <f t="shared" si="5"/>
        <v>91</v>
      </c>
      <c r="B98" s="399" t="s">
        <v>89</v>
      </c>
      <c r="C98" s="403">
        <v>104.345</v>
      </c>
      <c r="D98" s="403"/>
      <c r="E98" s="403">
        <v>99.945</v>
      </c>
      <c r="F98" s="403"/>
      <c r="G98" s="408">
        <f t="shared" si="3"/>
        <v>4.400000000000006</v>
      </c>
      <c r="H98" s="414"/>
      <c r="I98" s="411">
        <v>94.804</v>
      </c>
      <c r="J98" s="403"/>
      <c r="K98" s="403">
        <v>91.594</v>
      </c>
      <c r="L98" s="403"/>
      <c r="M98" s="404">
        <f t="shared" si="4"/>
        <v>3.210000000000008</v>
      </c>
    </row>
    <row r="99" spans="1:13" ht="15">
      <c r="A99" s="417">
        <f t="shared" si="5"/>
        <v>92</v>
      </c>
      <c r="B99" s="399" t="s">
        <v>1123</v>
      </c>
      <c r="C99" s="403">
        <v>104.345</v>
      </c>
      <c r="D99" s="403"/>
      <c r="E99" s="403">
        <v>99.945</v>
      </c>
      <c r="F99" s="403"/>
      <c r="G99" s="408">
        <f t="shared" si="3"/>
        <v>4.400000000000006</v>
      </c>
      <c r="H99" s="414"/>
      <c r="I99" s="411">
        <v>94.804</v>
      </c>
      <c r="J99" s="403"/>
      <c r="K99" s="403">
        <v>91.594</v>
      </c>
      <c r="L99" s="403"/>
      <c r="M99" s="404">
        <f t="shared" si="4"/>
        <v>3.210000000000008</v>
      </c>
    </row>
    <row r="100" spans="1:13" ht="15">
      <c r="A100" s="417">
        <f t="shared" si="5"/>
        <v>93</v>
      </c>
      <c r="B100" s="399" t="s">
        <v>90</v>
      </c>
      <c r="C100" s="403">
        <v>104.533</v>
      </c>
      <c r="D100" s="403"/>
      <c r="E100" s="403">
        <v>100.133</v>
      </c>
      <c r="F100" s="403"/>
      <c r="G100" s="408">
        <f t="shared" si="3"/>
        <v>4.400000000000006</v>
      </c>
      <c r="H100" s="414"/>
      <c r="I100" s="411">
        <v>95.042</v>
      </c>
      <c r="J100" s="403"/>
      <c r="K100" s="403">
        <v>91.832</v>
      </c>
      <c r="L100" s="403"/>
      <c r="M100" s="404">
        <f t="shared" si="4"/>
        <v>3.210000000000008</v>
      </c>
    </row>
    <row r="101" spans="1:13" ht="15">
      <c r="A101" s="417">
        <f t="shared" si="5"/>
        <v>94</v>
      </c>
      <c r="B101" s="399" t="s">
        <v>91</v>
      </c>
      <c r="C101" s="403">
        <v>105.033</v>
      </c>
      <c r="D101" s="403"/>
      <c r="E101" s="403">
        <v>100.633</v>
      </c>
      <c r="F101" s="403"/>
      <c r="G101" s="408">
        <f t="shared" si="3"/>
        <v>4.400000000000006</v>
      </c>
      <c r="H101" s="414"/>
      <c r="I101" s="411">
        <v>95.452</v>
      </c>
      <c r="J101" s="403"/>
      <c r="K101" s="403">
        <v>92.242</v>
      </c>
      <c r="L101" s="403"/>
      <c r="M101" s="404">
        <f t="shared" si="4"/>
        <v>3.2099999999999937</v>
      </c>
    </row>
    <row r="102" spans="1:13" ht="15">
      <c r="A102" s="417">
        <f t="shared" si="5"/>
        <v>95</v>
      </c>
      <c r="B102" s="399" t="s">
        <v>92</v>
      </c>
      <c r="C102" s="403">
        <v>104.875</v>
      </c>
      <c r="D102" s="403"/>
      <c r="E102" s="403">
        <v>100.475</v>
      </c>
      <c r="F102" s="403"/>
      <c r="G102" s="408">
        <f t="shared" si="3"/>
        <v>4.400000000000006</v>
      </c>
      <c r="H102" s="414"/>
      <c r="I102" s="411">
        <v>95.304</v>
      </c>
      <c r="J102" s="403"/>
      <c r="K102" s="403">
        <v>92.094</v>
      </c>
      <c r="L102" s="403"/>
      <c r="M102" s="404">
        <f t="shared" si="4"/>
        <v>3.210000000000008</v>
      </c>
    </row>
    <row r="103" spans="1:13" ht="15">
      <c r="A103" s="417">
        <f t="shared" si="5"/>
        <v>96</v>
      </c>
      <c r="B103" s="399" t="s">
        <v>1125</v>
      </c>
      <c r="C103" s="403">
        <v>104.533</v>
      </c>
      <c r="D103" s="403"/>
      <c r="E103" s="403">
        <v>100.133</v>
      </c>
      <c r="F103" s="403"/>
      <c r="G103" s="408">
        <f t="shared" si="3"/>
        <v>4.400000000000006</v>
      </c>
      <c r="H103" s="414"/>
      <c r="I103" s="411">
        <v>95.042</v>
      </c>
      <c r="J103" s="403"/>
      <c r="K103" s="403">
        <v>91.832</v>
      </c>
      <c r="L103" s="403"/>
      <c r="M103" s="404">
        <f t="shared" si="4"/>
        <v>3.210000000000008</v>
      </c>
    </row>
    <row r="104" spans="1:13" ht="15">
      <c r="A104" s="417">
        <f t="shared" si="5"/>
        <v>97</v>
      </c>
      <c r="B104" s="399" t="s">
        <v>1120</v>
      </c>
      <c r="C104" s="403">
        <v>105.033</v>
      </c>
      <c r="D104" s="403"/>
      <c r="E104" s="403">
        <v>100.633</v>
      </c>
      <c r="F104" s="403"/>
      <c r="G104" s="408">
        <f t="shared" si="3"/>
        <v>4.400000000000006</v>
      </c>
      <c r="H104" s="414"/>
      <c r="I104" s="411">
        <v>95.544</v>
      </c>
      <c r="J104" s="403"/>
      <c r="K104" s="403">
        <v>92.334</v>
      </c>
      <c r="L104" s="403"/>
      <c r="M104" s="404">
        <f t="shared" si="4"/>
        <v>3.2099999999999937</v>
      </c>
    </row>
    <row r="105" spans="1:13" ht="15">
      <c r="A105" s="417">
        <f t="shared" si="5"/>
        <v>98</v>
      </c>
      <c r="B105" s="399" t="s">
        <v>93</v>
      </c>
      <c r="C105" s="403">
        <v>104.753</v>
      </c>
      <c r="D105" s="403"/>
      <c r="E105" s="403">
        <v>100.353</v>
      </c>
      <c r="F105" s="403"/>
      <c r="G105" s="408">
        <f t="shared" si="3"/>
        <v>4.400000000000006</v>
      </c>
      <c r="H105" s="414"/>
      <c r="I105" s="411">
        <v>95.212</v>
      </c>
      <c r="J105" s="403"/>
      <c r="K105" s="403">
        <v>92.002</v>
      </c>
      <c r="L105" s="403"/>
      <c r="M105" s="404">
        <f t="shared" si="4"/>
        <v>3.210000000000008</v>
      </c>
    </row>
    <row r="106" spans="1:13" ht="15">
      <c r="A106" s="417">
        <f t="shared" si="5"/>
        <v>99</v>
      </c>
      <c r="B106" s="399" t="s">
        <v>94</v>
      </c>
      <c r="C106" s="403">
        <v>104.733</v>
      </c>
      <c r="D106" s="403"/>
      <c r="E106" s="403">
        <v>100.333</v>
      </c>
      <c r="F106" s="403"/>
      <c r="G106" s="408">
        <f t="shared" si="3"/>
        <v>4.400000000000006</v>
      </c>
      <c r="H106" s="414"/>
      <c r="I106" s="411">
        <v>95.232</v>
      </c>
      <c r="J106" s="403"/>
      <c r="K106" s="403">
        <v>92.022</v>
      </c>
      <c r="L106" s="403"/>
      <c r="M106" s="404">
        <f t="shared" si="4"/>
        <v>3.2099999999999937</v>
      </c>
    </row>
    <row r="107" spans="1:13" ht="15">
      <c r="A107" s="417">
        <f t="shared" si="5"/>
        <v>100</v>
      </c>
      <c r="B107" s="399" t="s">
        <v>1130</v>
      </c>
      <c r="C107" s="403">
        <v>104.533</v>
      </c>
      <c r="D107" s="403"/>
      <c r="E107" s="403">
        <v>100.133</v>
      </c>
      <c r="F107" s="403"/>
      <c r="G107" s="408">
        <f t="shared" si="3"/>
        <v>4.400000000000006</v>
      </c>
      <c r="H107" s="414"/>
      <c r="I107" s="411">
        <v>95.042</v>
      </c>
      <c r="J107" s="403"/>
      <c r="K107" s="403">
        <v>91.832</v>
      </c>
      <c r="L107" s="403"/>
      <c r="M107" s="404">
        <f t="shared" si="4"/>
        <v>3.210000000000008</v>
      </c>
    </row>
    <row r="108" spans="1:13" ht="15">
      <c r="A108" s="417">
        <f t="shared" si="5"/>
        <v>101</v>
      </c>
      <c r="B108" s="399" t="s">
        <v>95</v>
      </c>
      <c r="C108" s="403">
        <v>104.533</v>
      </c>
      <c r="D108" s="403"/>
      <c r="E108" s="403">
        <v>100.133</v>
      </c>
      <c r="F108" s="403"/>
      <c r="G108" s="408">
        <f t="shared" si="3"/>
        <v>4.400000000000006</v>
      </c>
      <c r="H108" s="414"/>
      <c r="I108" s="411">
        <v>95.042</v>
      </c>
      <c r="J108" s="403"/>
      <c r="K108" s="403">
        <v>91.832</v>
      </c>
      <c r="L108" s="403"/>
      <c r="M108" s="404">
        <f t="shared" si="4"/>
        <v>3.210000000000008</v>
      </c>
    </row>
    <row r="109" spans="1:13" ht="15">
      <c r="A109" s="417">
        <f t="shared" si="5"/>
        <v>102</v>
      </c>
      <c r="B109" s="399" t="s">
        <v>96</v>
      </c>
      <c r="C109" s="403">
        <v>104.453</v>
      </c>
      <c r="D109" s="403"/>
      <c r="E109" s="403">
        <v>100.053</v>
      </c>
      <c r="F109" s="403"/>
      <c r="G109" s="408">
        <f t="shared" si="3"/>
        <v>4.400000000000006</v>
      </c>
      <c r="H109" s="414"/>
      <c r="I109" s="411">
        <v>94.984</v>
      </c>
      <c r="J109" s="403"/>
      <c r="K109" s="403">
        <v>91.774</v>
      </c>
      <c r="L109" s="403"/>
      <c r="M109" s="404">
        <f t="shared" si="4"/>
        <v>3.2099999999999937</v>
      </c>
    </row>
    <row r="110" spans="1:13" ht="15">
      <c r="A110" s="417">
        <f t="shared" si="5"/>
        <v>103</v>
      </c>
      <c r="B110" s="399" t="s">
        <v>1108</v>
      </c>
      <c r="C110" s="403">
        <v>104.808</v>
      </c>
      <c r="D110" s="403"/>
      <c r="E110" s="403">
        <v>100.408</v>
      </c>
      <c r="F110" s="403"/>
      <c r="G110" s="408">
        <f t="shared" si="3"/>
        <v>4.400000000000006</v>
      </c>
      <c r="H110" s="414"/>
      <c r="I110" s="411">
        <v>95.267</v>
      </c>
      <c r="J110" s="403"/>
      <c r="K110" s="403">
        <v>92.057</v>
      </c>
      <c r="L110" s="403"/>
      <c r="M110" s="404">
        <f t="shared" si="4"/>
        <v>3.2099999999999937</v>
      </c>
    </row>
    <row r="111" spans="1:13" ht="15">
      <c r="A111" s="417">
        <f t="shared" si="5"/>
        <v>104</v>
      </c>
      <c r="B111" s="399" t="s">
        <v>97</v>
      </c>
      <c r="C111" s="403">
        <v>104.655</v>
      </c>
      <c r="D111" s="403"/>
      <c r="E111" s="403">
        <v>100.255</v>
      </c>
      <c r="F111" s="403"/>
      <c r="G111" s="408">
        <f t="shared" si="3"/>
        <v>4.400000000000006</v>
      </c>
      <c r="H111" s="414"/>
      <c r="I111" s="411">
        <v>95.114</v>
      </c>
      <c r="J111" s="403"/>
      <c r="K111" s="403">
        <v>91.904</v>
      </c>
      <c r="L111" s="403"/>
      <c r="M111" s="404">
        <f t="shared" si="4"/>
        <v>3.210000000000008</v>
      </c>
    </row>
    <row r="112" spans="1:13" ht="15">
      <c r="A112" s="417">
        <f t="shared" si="5"/>
        <v>105</v>
      </c>
      <c r="B112" s="399" t="s">
        <v>98</v>
      </c>
      <c r="C112" s="403">
        <v>104.755</v>
      </c>
      <c r="D112" s="403"/>
      <c r="E112" s="403">
        <v>100.355</v>
      </c>
      <c r="F112" s="403"/>
      <c r="G112" s="408">
        <f t="shared" si="3"/>
        <v>4.3999999999999915</v>
      </c>
      <c r="H112" s="414"/>
      <c r="I112" s="411">
        <v>95.194</v>
      </c>
      <c r="J112" s="403"/>
      <c r="K112" s="403">
        <v>91.984</v>
      </c>
      <c r="L112" s="403"/>
      <c r="M112" s="404">
        <f t="shared" si="4"/>
        <v>3.210000000000008</v>
      </c>
    </row>
    <row r="113" spans="1:13" ht="15">
      <c r="A113" s="417">
        <f t="shared" si="5"/>
        <v>106</v>
      </c>
      <c r="B113" s="399" t="s">
        <v>99</v>
      </c>
      <c r="C113" s="403">
        <v>104.753</v>
      </c>
      <c r="D113" s="403"/>
      <c r="E113" s="403">
        <v>100.353</v>
      </c>
      <c r="F113" s="403"/>
      <c r="G113" s="408">
        <f t="shared" si="3"/>
        <v>4.400000000000006</v>
      </c>
      <c r="H113" s="414"/>
      <c r="I113" s="411">
        <v>95.162</v>
      </c>
      <c r="J113" s="403"/>
      <c r="K113" s="403">
        <v>91.952</v>
      </c>
      <c r="L113" s="403"/>
      <c r="M113" s="404">
        <f t="shared" si="4"/>
        <v>3.210000000000008</v>
      </c>
    </row>
    <row r="114" spans="1:13" ht="15">
      <c r="A114" s="417">
        <f t="shared" si="5"/>
        <v>107</v>
      </c>
      <c r="B114" s="399" t="s">
        <v>100</v>
      </c>
      <c r="C114" s="403">
        <v>104.243</v>
      </c>
      <c r="D114" s="403"/>
      <c r="E114" s="403">
        <v>99.843</v>
      </c>
      <c r="F114" s="403"/>
      <c r="G114" s="408">
        <f t="shared" si="3"/>
        <v>4.3999999999999915</v>
      </c>
      <c r="H114" s="414"/>
      <c r="I114" s="411">
        <v>94.702</v>
      </c>
      <c r="J114" s="403"/>
      <c r="K114" s="403">
        <v>91.492</v>
      </c>
      <c r="L114" s="403"/>
      <c r="M114" s="404">
        <f t="shared" si="4"/>
        <v>3.2099999999999937</v>
      </c>
    </row>
    <row r="115" spans="1:13" ht="15">
      <c r="A115" s="417">
        <f t="shared" si="5"/>
        <v>108</v>
      </c>
      <c r="B115" s="399" t="s">
        <v>101</v>
      </c>
      <c r="C115" s="403">
        <v>104.655</v>
      </c>
      <c r="D115" s="403"/>
      <c r="E115" s="403">
        <v>100.255</v>
      </c>
      <c r="F115" s="403"/>
      <c r="G115" s="408">
        <f t="shared" si="3"/>
        <v>4.400000000000006</v>
      </c>
      <c r="H115" s="414"/>
      <c r="I115" s="411">
        <v>95.104</v>
      </c>
      <c r="J115" s="403"/>
      <c r="K115" s="403">
        <v>91.894</v>
      </c>
      <c r="L115" s="403"/>
      <c r="M115" s="404">
        <f t="shared" si="4"/>
        <v>3.2099999999999937</v>
      </c>
    </row>
    <row r="116" spans="1:13" ht="15">
      <c r="A116" s="417">
        <f t="shared" si="5"/>
        <v>109</v>
      </c>
      <c r="B116" s="399" t="s">
        <v>102</v>
      </c>
      <c r="C116" s="403">
        <v>104.655</v>
      </c>
      <c r="D116" s="403"/>
      <c r="E116" s="403">
        <v>100.255</v>
      </c>
      <c r="F116" s="403"/>
      <c r="G116" s="408">
        <f t="shared" si="3"/>
        <v>4.400000000000006</v>
      </c>
      <c r="H116" s="414"/>
      <c r="I116" s="411">
        <v>95.104</v>
      </c>
      <c r="J116" s="403"/>
      <c r="K116" s="403">
        <v>91.894</v>
      </c>
      <c r="L116" s="403"/>
      <c r="M116" s="404">
        <f t="shared" si="4"/>
        <v>3.2099999999999937</v>
      </c>
    </row>
    <row r="117" spans="1:13" ht="15">
      <c r="A117" s="417">
        <f t="shared" si="5"/>
        <v>110</v>
      </c>
      <c r="B117" s="399" t="s">
        <v>103</v>
      </c>
      <c r="C117" s="403">
        <v>104.853</v>
      </c>
      <c r="D117" s="403"/>
      <c r="E117" s="403">
        <v>100.453</v>
      </c>
      <c r="F117" s="403"/>
      <c r="G117" s="408">
        <f t="shared" si="3"/>
        <v>4.3999999999999915</v>
      </c>
      <c r="H117" s="414"/>
      <c r="I117" s="411">
        <v>95.332</v>
      </c>
      <c r="J117" s="403"/>
      <c r="K117" s="403">
        <v>92.122</v>
      </c>
      <c r="L117" s="403"/>
      <c r="M117" s="404">
        <f t="shared" si="4"/>
        <v>3.2099999999999937</v>
      </c>
    </row>
    <row r="118" spans="1:13" ht="15">
      <c r="A118" s="417">
        <f t="shared" si="5"/>
        <v>111</v>
      </c>
      <c r="B118" s="399" t="s">
        <v>104</v>
      </c>
      <c r="C118" s="403">
        <v>104.323</v>
      </c>
      <c r="D118" s="403"/>
      <c r="E118" s="403">
        <v>99.923</v>
      </c>
      <c r="F118" s="403"/>
      <c r="G118" s="408">
        <f t="shared" si="3"/>
        <v>4.3999999999999915</v>
      </c>
      <c r="H118" s="414"/>
      <c r="I118" s="411">
        <v>94.782</v>
      </c>
      <c r="J118" s="403"/>
      <c r="K118" s="403">
        <v>91.572</v>
      </c>
      <c r="L118" s="403"/>
      <c r="M118" s="404">
        <f t="shared" si="4"/>
        <v>3.2099999999999937</v>
      </c>
    </row>
    <row r="119" spans="1:13" ht="15">
      <c r="A119" s="417">
        <f t="shared" si="5"/>
        <v>112</v>
      </c>
      <c r="B119" s="399" t="s">
        <v>1114</v>
      </c>
      <c r="C119" s="403">
        <v>105.133</v>
      </c>
      <c r="D119" s="403"/>
      <c r="E119" s="403">
        <v>100.733</v>
      </c>
      <c r="F119" s="403"/>
      <c r="G119" s="408">
        <f t="shared" si="3"/>
        <v>4.3999999999999915</v>
      </c>
      <c r="H119" s="414"/>
      <c r="I119" s="411">
        <v>95.582</v>
      </c>
      <c r="J119" s="403"/>
      <c r="K119" s="403">
        <v>92.372</v>
      </c>
      <c r="L119" s="403"/>
      <c r="M119" s="404">
        <f t="shared" si="4"/>
        <v>3.2099999999999937</v>
      </c>
    </row>
    <row r="120" spans="1:13" ht="15">
      <c r="A120" s="417">
        <f t="shared" si="5"/>
        <v>113</v>
      </c>
      <c r="B120" s="399" t="s">
        <v>105</v>
      </c>
      <c r="C120" s="403">
        <v>104.755</v>
      </c>
      <c r="D120" s="403"/>
      <c r="E120" s="403">
        <v>100.355</v>
      </c>
      <c r="F120" s="403"/>
      <c r="G120" s="408">
        <f t="shared" si="3"/>
        <v>4.3999999999999915</v>
      </c>
      <c r="H120" s="414"/>
      <c r="I120" s="411">
        <v>95.254</v>
      </c>
      <c r="J120" s="403"/>
      <c r="K120" s="403">
        <v>92.044</v>
      </c>
      <c r="L120" s="403"/>
      <c r="M120" s="404">
        <f t="shared" si="4"/>
        <v>3.210000000000008</v>
      </c>
    </row>
    <row r="121" spans="1:13" ht="15">
      <c r="A121" s="417">
        <f t="shared" si="5"/>
        <v>114</v>
      </c>
      <c r="B121" s="399" t="s">
        <v>106</v>
      </c>
      <c r="C121" s="403">
        <v>105.355</v>
      </c>
      <c r="D121" s="403"/>
      <c r="E121" s="403">
        <v>100.955</v>
      </c>
      <c r="F121" s="403"/>
      <c r="G121" s="408">
        <f t="shared" si="3"/>
        <v>4.400000000000006</v>
      </c>
      <c r="H121" s="414"/>
      <c r="I121" s="411">
        <v>95.794</v>
      </c>
      <c r="J121" s="403"/>
      <c r="K121" s="403">
        <v>92.584</v>
      </c>
      <c r="L121" s="403"/>
      <c r="M121" s="404">
        <f t="shared" si="4"/>
        <v>3.2099999999999937</v>
      </c>
    </row>
    <row r="122" spans="1:13" ht="15">
      <c r="A122" s="417">
        <f t="shared" si="5"/>
        <v>115</v>
      </c>
      <c r="B122" s="399" t="s">
        <v>107</v>
      </c>
      <c r="C122" s="403">
        <v>105.675</v>
      </c>
      <c r="D122" s="403"/>
      <c r="E122" s="403">
        <v>101.275</v>
      </c>
      <c r="F122" s="403"/>
      <c r="G122" s="408">
        <f t="shared" si="3"/>
        <v>4.3999999999999915</v>
      </c>
      <c r="H122" s="414"/>
      <c r="I122" s="411">
        <v>96.114</v>
      </c>
      <c r="J122" s="403"/>
      <c r="K122" s="403">
        <v>92.904</v>
      </c>
      <c r="L122" s="403"/>
      <c r="M122" s="404">
        <f t="shared" si="4"/>
        <v>3.210000000000008</v>
      </c>
    </row>
    <row r="123" spans="1:13" ht="15">
      <c r="A123" s="417">
        <f t="shared" si="5"/>
        <v>116</v>
      </c>
      <c r="B123" s="399" t="s">
        <v>108</v>
      </c>
      <c r="C123" s="403">
        <v>104.766</v>
      </c>
      <c r="D123" s="403"/>
      <c r="E123" s="403">
        <v>100.366</v>
      </c>
      <c r="F123" s="403"/>
      <c r="G123" s="408">
        <f t="shared" si="3"/>
        <v>4.400000000000006</v>
      </c>
      <c r="H123" s="414"/>
      <c r="I123" s="411">
        <v>95.185</v>
      </c>
      <c r="J123" s="403"/>
      <c r="K123" s="403">
        <v>91.975</v>
      </c>
      <c r="L123" s="403"/>
      <c r="M123" s="404">
        <f t="shared" si="4"/>
        <v>3.210000000000008</v>
      </c>
    </row>
    <row r="124" spans="1:13" ht="15">
      <c r="A124" s="417">
        <f t="shared" si="5"/>
        <v>117</v>
      </c>
      <c r="B124" s="399" t="s">
        <v>109</v>
      </c>
      <c r="C124" s="403">
        <v>104.243</v>
      </c>
      <c r="D124" s="403"/>
      <c r="E124" s="403">
        <v>99.843</v>
      </c>
      <c r="F124" s="403"/>
      <c r="G124" s="408">
        <f t="shared" si="3"/>
        <v>4.3999999999999915</v>
      </c>
      <c r="H124" s="414"/>
      <c r="I124" s="411">
        <v>94.702</v>
      </c>
      <c r="J124" s="403"/>
      <c r="K124" s="403">
        <v>91.492</v>
      </c>
      <c r="L124" s="403"/>
      <c r="M124" s="404">
        <f t="shared" si="4"/>
        <v>3.2099999999999937</v>
      </c>
    </row>
    <row r="125" spans="1:13" ht="15">
      <c r="A125" s="417">
        <f t="shared" si="5"/>
        <v>118</v>
      </c>
      <c r="B125" s="399" t="s">
        <v>110</v>
      </c>
      <c r="C125" s="403">
        <v>105.633</v>
      </c>
      <c r="D125" s="403"/>
      <c r="E125" s="403">
        <v>101.233</v>
      </c>
      <c r="F125" s="403"/>
      <c r="G125" s="408">
        <f t="shared" si="3"/>
        <v>4.3999999999999915</v>
      </c>
      <c r="H125" s="414"/>
      <c r="I125" s="411">
        <v>96.122</v>
      </c>
      <c r="J125" s="403"/>
      <c r="K125" s="403">
        <v>92.912</v>
      </c>
      <c r="L125" s="403"/>
      <c r="M125" s="404">
        <f t="shared" si="4"/>
        <v>3.2099999999999937</v>
      </c>
    </row>
    <row r="126" spans="1:13" ht="15">
      <c r="A126" s="417">
        <f t="shared" si="5"/>
        <v>119</v>
      </c>
      <c r="B126" s="399" t="s">
        <v>111</v>
      </c>
      <c r="C126" s="403">
        <v>104.243</v>
      </c>
      <c r="D126" s="403"/>
      <c r="E126" s="403">
        <v>99.843</v>
      </c>
      <c r="F126" s="403"/>
      <c r="G126" s="408">
        <f t="shared" si="3"/>
        <v>4.3999999999999915</v>
      </c>
      <c r="H126" s="414"/>
      <c r="I126" s="411">
        <v>94.724</v>
      </c>
      <c r="J126" s="403"/>
      <c r="K126" s="403">
        <v>91.514</v>
      </c>
      <c r="L126" s="403"/>
      <c r="M126" s="404">
        <f t="shared" si="4"/>
        <v>3.210000000000008</v>
      </c>
    </row>
    <row r="127" spans="1:13" ht="15">
      <c r="A127" s="417">
        <f t="shared" si="5"/>
        <v>120</v>
      </c>
      <c r="B127" s="399" t="s">
        <v>112</v>
      </c>
      <c r="C127" s="403">
        <v>104.953</v>
      </c>
      <c r="D127" s="403"/>
      <c r="E127" s="403">
        <v>100.553</v>
      </c>
      <c r="F127" s="403"/>
      <c r="G127" s="408">
        <f t="shared" si="3"/>
        <v>4.400000000000006</v>
      </c>
      <c r="H127" s="414"/>
      <c r="I127" s="411">
        <v>95.442</v>
      </c>
      <c r="J127" s="403"/>
      <c r="K127" s="403">
        <v>92.232</v>
      </c>
      <c r="L127" s="403"/>
      <c r="M127" s="404">
        <f t="shared" si="4"/>
        <v>3.2099999999999937</v>
      </c>
    </row>
    <row r="128" spans="1:13" ht="15">
      <c r="A128" s="417">
        <f t="shared" si="5"/>
        <v>121</v>
      </c>
      <c r="B128" s="399" t="s">
        <v>113</v>
      </c>
      <c r="C128" s="403">
        <v>104.243</v>
      </c>
      <c r="D128" s="403"/>
      <c r="E128" s="403">
        <v>99.843</v>
      </c>
      <c r="F128" s="403"/>
      <c r="G128" s="408">
        <f t="shared" si="3"/>
        <v>4.3999999999999915</v>
      </c>
      <c r="H128" s="414"/>
      <c r="I128" s="411">
        <v>94.724</v>
      </c>
      <c r="J128" s="403"/>
      <c r="K128" s="403">
        <v>91.514</v>
      </c>
      <c r="L128" s="403"/>
      <c r="M128" s="404">
        <f t="shared" si="4"/>
        <v>3.210000000000008</v>
      </c>
    </row>
    <row r="129" spans="1:13" ht="15">
      <c r="A129" s="417">
        <f t="shared" si="5"/>
        <v>122</v>
      </c>
      <c r="B129" s="399" t="s">
        <v>114</v>
      </c>
      <c r="C129" s="403">
        <v>104.677</v>
      </c>
      <c r="D129" s="403"/>
      <c r="E129" s="403">
        <v>100.277</v>
      </c>
      <c r="F129" s="403"/>
      <c r="G129" s="408">
        <f t="shared" si="3"/>
        <v>4.400000000000006</v>
      </c>
      <c r="H129" s="414"/>
      <c r="I129" s="411">
        <v>95.137</v>
      </c>
      <c r="J129" s="403"/>
      <c r="K129" s="403">
        <v>91.927</v>
      </c>
      <c r="L129" s="403"/>
      <c r="M129" s="404">
        <f t="shared" si="4"/>
        <v>3.2099999999999937</v>
      </c>
    </row>
    <row r="130" spans="1:13" ht="15">
      <c r="A130" s="417">
        <f t="shared" si="5"/>
        <v>123</v>
      </c>
      <c r="B130" s="399" t="s">
        <v>115</v>
      </c>
      <c r="C130" s="403">
        <v>104.243</v>
      </c>
      <c r="D130" s="403"/>
      <c r="E130" s="403">
        <v>99.843</v>
      </c>
      <c r="F130" s="403"/>
      <c r="G130" s="408">
        <f t="shared" si="3"/>
        <v>4.3999999999999915</v>
      </c>
      <c r="H130" s="414"/>
      <c r="I130" s="411">
        <v>94.702</v>
      </c>
      <c r="J130" s="403"/>
      <c r="K130" s="403">
        <v>91.492</v>
      </c>
      <c r="L130" s="403"/>
      <c r="M130" s="404">
        <f t="shared" si="4"/>
        <v>3.2099999999999937</v>
      </c>
    </row>
    <row r="131" spans="1:13" ht="15">
      <c r="A131" s="417">
        <f t="shared" si="5"/>
        <v>124</v>
      </c>
      <c r="B131" s="399" t="s">
        <v>116</v>
      </c>
      <c r="C131" s="403">
        <v>105.133</v>
      </c>
      <c r="D131" s="403"/>
      <c r="E131" s="403">
        <v>100.733</v>
      </c>
      <c r="F131" s="403"/>
      <c r="G131" s="408">
        <f t="shared" si="3"/>
        <v>4.3999999999999915</v>
      </c>
      <c r="H131" s="414"/>
      <c r="I131" s="411">
        <v>95.622</v>
      </c>
      <c r="J131" s="403"/>
      <c r="K131" s="403">
        <v>92.412</v>
      </c>
      <c r="L131" s="403"/>
      <c r="M131" s="404">
        <f t="shared" si="4"/>
        <v>3.2099999999999937</v>
      </c>
    </row>
    <row r="132" spans="1:13" ht="15">
      <c r="A132" s="417">
        <f t="shared" si="5"/>
        <v>125</v>
      </c>
      <c r="B132" s="399" t="s">
        <v>117</v>
      </c>
      <c r="C132" s="403">
        <v>104.345</v>
      </c>
      <c r="D132" s="403"/>
      <c r="E132" s="403">
        <v>99.945</v>
      </c>
      <c r="F132" s="403"/>
      <c r="G132" s="408">
        <f t="shared" si="3"/>
        <v>4.400000000000006</v>
      </c>
      <c r="H132" s="414"/>
      <c r="I132" s="411">
        <v>94.804</v>
      </c>
      <c r="J132" s="403"/>
      <c r="K132" s="403">
        <v>91.594</v>
      </c>
      <c r="L132" s="403"/>
      <c r="M132" s="404">
        <f t="shared" si="4"/>
        <v>3.210000000000008</v>
      </c>
    </row>
    <row r="133" spans="1:13" ht="15">
      <c r="A133" s="417">
        <f t="shared" si="5"/>
        <v>126</v>
      </c>
      <c r="B133" s="399" t="s">
        <v>118</v>
      </c>
      <c r="C133" s="403">
        <v>104.96</v>
      </c>
      <c r="D133" s="403"/>
      <c r="E133" s="403">
        <v>100.56</v>
      </c>
      <c r="F133" s="403"/>
      <c r="G133" s="408">
        <f t="shared" si="3"/>
        <v>4.3999999999999915</v>
      </c>
      <c r="H133" s="414"/>
      <c r="I133" s="411">
        <v>95.421</v>
      </c>
      <c r="J133" s="403"/>
      <c r="K133" s="403">
        <v>92.211</v>
      </c>
      <c r="L133" s="403"/>
      <c r="M133" s="404">
        <f t="shared" si="4"/>
        <v>3.210000000000008</v>
      </c>
    </row>
    <row r="134" spans="1:13" ht="15">
      <c r="A134" s="417">
        <f t="shared" si="5"/>
        <v>127</v>
      </c>
      <c r="B134" s="399" t="s">
        <v>119</v>
      </c>
      <c r="C134" s="403">
        <v>104.76</v>
      </c>
      <c r="D134" s="403"/>
      <c r="E134" s="403">
        <v>100.36</v>
      </c>
      <c r="F134" s="403"/>
      <c r="G134" s="408">
        <f t="shared" si="3"/>
        <v>4.400000000000006</v>
      </c>
      <c r="H134" s="414"/>
      <c r="I134" s="411">
        <v>95.242</v>
      </c>
      <c r="J134" s="403"/>
      <c r="K134" s="403">
        <v>92.032</v>
      </c>
      <c r="L134" s="403"/>
      <c r="M134" s="404">
        <f t="shared" si="4"/>
        <v>3.210000000000008</v>
      </c>
    </row>
    <row r="135" spans="1:13" ht="15">
      <c r="A135" s="417">
        <f t="shared" si="5"/>
        <v>128</v>
      </c>
      <c r="B135" s="399" t="s">
        <v>120</v>
      </c>
      <c r="C135" s="403">
        <v>104.655</v>
      </c>
      <c r="D135" s="403"/>
      <c r="E135" s="403">
        <v>100.255</v>
      </c>
      <c r="F135" s="403"/>
      <c r="G135" s="408">
        <f t="shared" si="3"/>
        <v>4.400000000000006</v>
      </c>
      <c r="H135" s="414"/>
      <c r="I135" s="411">
        <v>95.084</v>
      </c>
      <c r="J135" s="403"/>
      <c r="K135" s="403">
        <v>91.874</v>
      </c>
      <c r="L135" s="403"/>
      <c r="M135" s="404">
        <f t="shared" si="4"/>
        <v>3.210000000000008</v>
      </c>
    </row>
    <row r="136" spans="1:13" ht="15">
      <c r="A136" s="417">
        <f t="shared" si="5"/>
        <v>129</v>
      </c>
      <c r="B136" s="399" t="s">
        <v>121</v>
      </c>
      <c r="C136" s="403">
        <v>104.555</v>
      </c>
      <c r="D136" s="403"/>
      <c r="E136" s="403">
        <v>100.155</v>
      </c>
      <c r="F136" s="403"/>
      <c r="G136" s="408">
        <f t="shared" si="3"/>
        <v>4.400000000000006</v>
      </c>
      <c r="H136" s="414"/>
      <c r="I136" s="411">
        <v>95.064</v>
      </c>
      <c r="J136" s="403"/>
      <c r="K136" s="403">
        <v>91.854</v>
      </c>
      <c r="L136" s="403"/>
      <c r="M136" s="404">
        <f t="shared" si="4"/>
        <v>3.2099999999999937</v>
      </c>
    </row>
    <row r="137" spans="1:13" ht="15">
      <c r="A137" s="417">
        <f t="shared" si="5"/>
        <v>130</v>
      </c>
      <c r="B137" s="399" t="s">
        <v>122</v>
      </c>
      <c r="C137" s="403">
        <v>104.688</v>
      </c>
      <c r="D137" s="403"/>
      <c r="E137" s="403">
        <v>100.288</v>
      </c>
      <c r="F137" s="403"/>
      <c r="G137" s="408">
        <f aca="true" t="shared" si="6" ref="G137:G200">C137-E137</f>
        <v>4.400000000000006</v>
      </c>
      <c r="H137" s="414"/>
      <c r="I137" s="411">
        <v>95.137</v>
      </c>
      <c r="J137" s="403"/>
      <c r="K137" s="403">
        <v>91.927</v>
      </c>
      <c r="L137" s="403"/>
      <c r="M137" s="404">
        <f aca="true" t="shared" si="7" ref="M137:M200">I137-K137</f>
        <v>3.2099999999999937</v>
      </c>
    </row>
    <row r="138" spans="1:13" ht="15">
      <c r="A138" s="417">
        <f aca="true" t="shared" si="8" ref="A138:A201">A137+1</f>
        <v>131</v>
      </c>
      <c r="B138" s="399" t="s">
        <v>123</v>
      </c>
      <c r="C138" s="403">
        <v>104.555</v>
      </c>
      <c r="D138" s="403"/>
      <c r="E138" s="403">
        <v>100.155</v>
      </c>
      <c r="F138" s="403"/>
      <c r="G138" s="408">
        <f t="shared" si="6"/>
        <v>4.400000000000006</v>
      </c>
      <c r="H138" s="414"/>
      <c r="I138" s="411">
        <v>95.064</v>
      </c>
      <c r="J138" s="403"/>
      <c r="K138" s="403">
        <v>91.854</v>
      </c>
      <c r="L138" s="403"/>
      <c r="M138" s="404">
        <f t="shared" si="7"/>
        <v>3.2099999999999937</v>
      </c>
    </row>
    <row r="139" spans="1:13" ht="15">
      <c r="A139" s="417">
        <f t="shared" si="8"/>
        <v>132</v>
      </c>
      <c r="B139" s="399" t="s">
        <v>124</v>
      </c>
      <c r="C139" s="403">
        <v>104.323</v>
      </c>
      <c r="D139" s="403"/>
      <c r="E139" s="403">
        <v>99.923</v>
      </c>
      <c r="F139" s="403"/>
      <c r="G139" s="408">
        <f t="shared" si="6"/>
        <v>4.3999999999999915</v>
      </c>
      <c r="H139" s="414"/>
      <c r="I139" s="411">
        <v>94.782</v>
      </c>
      <c r="J139" s="403"/>
      <c r="K139" s="403">
        <v>91.572</v>
      </c>
      <c r="L139" s="403"/>
      <c r="M139" s="404">
        <f t="shared" si="7"/>
        <v>3.2099999999999937</v>
      </c>
    </row>
    <row r="140" spans="1:13" ht="15">
      <c r="A140" s="417">
        <f t="shared" si="8"/>
        <v>133</v>
      </c>
      <c r="B140" s="399" t="s">
        <v>125</v>
      </c>
      <c r="C140" s="403">
        <v>105.28</v>
      </c>
      <c r="D140" s="403"/>
      <c r="E140" s="403">
        <v>100.88</v>
      </c>
      <c r="F140" s="403"/>
      <c r="G140" s="408">
        <f t="shared" si="6"/>
        <v>4.400000000000006</v>
      </c>
      <c r="H140" s="414"/>
      <c r="I140" s="411">
        <v>95.771</v>
      </c>
      <c r="J140" s="403"/>
      <c r="K140" s="403">
        <v>92.561</v>
      </c>
      <c r="L140" s="403"/>
      <c r="M140" s="404">
        <f t="shared" si="7"/>
        <v>3.2099999999999937</v>
      </c>
    </row>
    <row r="141" spans="1:13" ht="15">
      <c r="A141" s="417">
        <f t="shared" si="8"/>
        <v>134</v>
      </c>
      <c r="B141" s="399" t="s">
        <v>126</v>
      </c>
      <c r="C141" s="403">
        <v>104.553</v>
      </c>
      <c r="D141" s="403"/>
      <c r="E141" s="403">
        <v>100.153</v>
      </c>
      <c r="F141" s="403"/>
      <c r="G141" s="408">
        <f t="shared" si="6"/>
        <v>4.3999999999999915</v>
      </c>
      <c r="H141" s="414"/>
      <c r="I141" s="411">
        <v>94.972</v>
      </c>
      <c r="J141" s="403"/>
      <c r="K141" s="403">
        <v>91.762</v>
      </c>
      <c r="L141" s="403"/>
      <c r="M141" s="404">
        <f t="shared" si="7"/>
        <v>3.2099999999999937</v>
      </c>
    </row>
    <row r="142" spans="1:13" ht="15">
      <c r="A142" s="417">
        <f t="shared" si="8"/>
        <v>135</v>
      </c>
      <c r="B142" s="399" t="s">
        <v>1118</v>
      </c>
      <c r="C142" s="403">
        <v>104.875</v>
      </c>
      <c r="D142" s="403"/>
      <c r="E142" s="403">
        <v>100.475</v>
      </c>
      <c r="F142" s="403"/>
      <c r="G142" s="408">
        <f t="shared" si="6"/>
        <v>4.400000000000006</v>
      </c>
      <c r="H142" s="414"/>
      <c r="I142" s="411">
        <v>95.284</v>
      </c>
      <c r="J142" s="403"/>
      <c r="K142" s="403">
        <v>92.074</v>
      </c>
      <c r="L142" s="403"/>
      <c r="M142" s="404">
        <f t="shared" si="7"/>
        <v>3.210000000000008</v>
      </c>
    </row>
    <row r="143" spans="1:13" ht="15">
      <c r="A143" s="417">
        <f t="shared" si="8"/>
        <v>136</v>
      </c>
      <c r="B143" s="399" t="s">
        <v>127</v>
      </c>
      <c r="C143" s="403">
        <v>104.265</v>
      </c>
      <c r="D143" s="403"/>
      <c r="E143" s="403">
        <v>99.865</v>
      </c>
      <c r="F143" s="403"/>
      <c r="G143" s="408">
        <f t="shared" si="6"/>
        <v>4.400000000000006</v>
      </c>
      <c r="H143" s="414"/>
      <c r="I143" s="411">
        <v>94.724</v>
      </c>
      <c r="J143" s="403"/>
      <c r="K143" s="403">
        <v>91.514</v>
      </c>
      <c r="L143" s="403"/>
      <c r="M143" s="404">
        <f t="shared" si="7"/>
        <v>3.210000000000008</v>
      </c>
    </row>
    <row r="144" spans="1:13" ht="15">
      <c r="A144" s="417">
        <f t="shared" si="8"/>
        <v>137</v>
      </c>
      <c r="B144" s="399" t="s">
        <v>128</v>
      </c>
      <c r="C144" s="403">
        <v>104.775</v>
      </c>
      <c r="D144" s="403"/>
      <c r="E144" s="403">
        <v>100.375</v>
      </c>
      <c r="F144" s="403"/>
      <c r="G144" s="408">
        <f t="shared" si="6"/>
        <v>4.400000000000006</v>
      </c>
      <c r="H144" s="414"/>
      <c r="I144" s="411">
        <v>95.204</v>
      </c>
      <c r="J144" s="403"/>
      <c r="K144" s="403">
        <v>91.994</v>
      </c>
      <c r="L144" s="403"/>
      <c r="M144" s="404">
        <f t="shared" si="7"/>
        <v>3.2099999999999937</v>
      </c>
    </row>
    <row r="145" spans="1:13" ht="15">
      <c r="A145" s="417">
        <f t="shared" si="8"/>
        <v>138</v>
      </c>
      <c r="B145" s="399" t="s">
        <v>129</v>
      </c>
      <c r="C145" s="403">
        <v>104.755</v>
      </c>
      <c r="D145" s="403"/>
      <c r="E145" s="403">
        <v>100.355</v>
      </c>
      <c r="F145" s="403"/>
      <c r="G145" s="408">
        <f t="shared" si="6"/>
        <v>4.3999999999999915</v>
      </c>
      <c r="H145" s="414"/>
      <c r="I145" s="411">
        <v>95.204</v>
      </c>
      <c r="J145" s="403"/>
      <c r="K145" s="403">
        <v>91.994</v>
      </c>
      <c r="L145" s="403"/>
      <c r="M145" s="404">
        <f t="shared" si="7"/>
        <v>3.2099999999999937</v>
      </c>
    </row>
    <row r="146" spans="1:13" ht="15">
      <c r="A146" s="417">
        <f t="shared" si="8"/>
        <v>139</v>
      </c>
      <c r="B146" s="399" t="s">
        <v>130</v>
      </c>
      <c r="C146" s="403">
        <v>106.5</v>
      </c>
      <c r="D146" s="403"/>
      <c r="E146" s="403">
        <v>102.1</v>
      </c>
      <c r="F146" s="403"/>
      <c r="G146" s="408">
        <f t="shared" si="6"/>
        <v>4.400000000000006</v>
      </c>
      <c r="H146" s="414"/>
      <c r="I146" s="411">
        <v>97.08</v>
      </c>
      <c r="J146" s="403"/>
      <c r="K146" s="403">
        <v>93.87</v>
      </c>
      <c r="L146" s="403"/>
      <c r="M146" s="404">
        <f t="shared" si="7"/>
        <v>3.2099999999999937</v>
      </c>
    </row>
    <row r="147" spans="1:13" ht="15">
      <c r="A147" s="417">
        <f t="shared" si="8"/>
        <v>140</v>
      </c>
      <c r="B147" s="399" t="s">
        <v>131</v>
      </c>
      <c r="C147" s="403">
        <v>104.855</v>
      </c>
      <c r="D147" s="403"/>
      <c r="E147" s="403">
        <v>100.455</v>
      </c>
      <c r="F147" s="403"/>
      <c r="G147" s="408">
        <f t="shared" si="6"/>
        <v>4.400000000000006</v>
      </c>
      <c r="H147" s="414"/>
      <c r="I147" s="411">
        <v>95.304</v>
      </c>
      <c r="J147" s="403"/>
      <c r="K147" s="403">
        <v>92.094</v>
      </c>
      <c r="L147" s="403"/>
      <c r="M147" s="404">
        <f t="shared" si="7"/>
        <v>3.210000000000008</v>
      </c>
    </row>
    <row r="148" spans="1:13" ht="15">
      <c r="A148" s="417">
        <f t="shared" si="8"/>
        <v>141</v>
      </c>
      <c r="B148" s="399" t="s">
        <v>132</v>
      </c>
      <c r="C148" s="403">
        <v>104.243</v>
      </c>
      <c r="D148" s="403"/>
      <c r="E148" s="403">
        <v>99.843</v>
      </c>
      <c r="F148" s="403"/>
      <c r="G148" s="408">
        <f t="shared" si="6"/>
        <v>4.3999999999999915</v>
      </c>
      <c r="H148" s="414"/>
      <c r="I148" s="411">
        <v>94.702</v>
      </c>
      <c r="J148" s="403"/>
      <c r="K148" s="403">
        <v>91.492</v>
      </c>
      <c r="L148" s="403"/>
      <c r="M148" s="404">
        <f t="shared" si="7"/>
        <v>3.2099999999999937</v>
      </c>
    </row>
    <row r="149" spans="1:13" ht="15">
      <c r="A149" s="417">
        <f t="shared" si="8"/>
        <v>142</v>
      </c>
      <c r="B149" s="399" t="s">
        <v>1111</v>
      </c>
      <c r="C149" s="403">
        <v>104.345</v>
      </c>
      <c r="D149" s="403"/>
      <c r="E149" s="403">
        <v>99.945</v>
      </c>
      <c r="F149" s="403"/>
      <c r="G149" s="408">
        <f t="shared" si="6"/>
        <v>4.400000000000006</v>
      </c>
      <c r="H149" s="414"/>
      <c r="I149" s="411">
        <v>94.804</v>
      </c>
      <c r="J149" s="403"/>
      <c r="K149" s="403">
        <v>91.594</v>
      </c>
      <c r="L149" s="403"/>
      <c r="M149" s="404">
        <f t="shared" si="7"/>
        <v>3.210000000000008</v>
      </c>
    </row>
    <row r="150" spans="1:13" ht="15">
      <c r="A150" s="417">
        <f t="shared" si="8"/>
        <v>143</v>
      </c>
      <c r="B150" s="399" t="s">
        <v>133</v>
      </c>
      <c r="C150" s="403">
        <v>104.533</v>
      </c>
      <c r="D150" s="403"/>
      <c r="E150" s="403">
        <v>100.133</v>
      </c>
      <c r="F150" s="403"/>
      <c r="G150" s="408">
        <f t="shared" si="6"/>
        <v>4.400000000000006</v>
      </c>
      <c r="H150" s="414"/>
      <c r="I150" s="411">
        <v>95.042</v>
      </c>
      <c r="J150" s="403"/>
      <c r="K150" s="403">
        <v>91.832</v>
      </c>
      <c r="L150" s="403"/>
      <c r="M150" s="404">
        <f t="shared" si="7"/>
        <v>3.210000000000008</v>
      </c>
    </row>
    <row r="151" spans="1:13" ht="15">
      <c r="A151" s="417">
        <f t="shared" si="8"/>
        <v>144</v>
      </c>
      <c r="B151" s="399" t="s">
        <v>134</v>
      </c>
      <c r="C151" s="403">
        <v>104.243</v>
      </c>
      <c r="D151" s="403"/>
      <c r="E151" s="403">
        <v>99.843</v>
      </c>
      <c r="F151" s="403"/>
      <c r="G151" s="408">
        <f t="shared" si="6"/>
        <v>4.3999999999999915</v>
      </c>
      <c r="H151" s="414"/>
      <c r="I151" s="411">
        <v>94.702</v>
      </c>
      <c r="J151" s="403"/>
      <c r="K151" s="403">
        <v>91.492</v>
      </c>
      <c r="L151" s="403"/>
      <c r="M151" s="404">
        <f t="shared" si="7"/>
        <v>3.2099999999999937</v>
      </c>
    </row>
    <row r="152" spans="1:13" ht="15">
      <c r="A152" s="417">
        <f t="shared" si="8"/>
        <v>145</v>
      </c>
      <c r="B152" s="399" t="s">
        <v>135</v>
      </c>
      <c r="C152" s="403">
        <v>104.853</v>
      </c>
      <c r="D152" s="403"/>
      <c r="E152" s="403">
        <v>100.453</v>
      </c>
      <c r="F152" s="403"/>
      <c r="G152" s="408">
        <f t="shared" si="6"/>
        <v>4.3999999999999915</v>
      </c>
      <c r="H152" s="414"/>
      <c r="I152" s="411">
        <v>95.262</v>
      </c>
      <c r="J152" s="403"/>
      <c r="K152" s="403">
        <v>92.052</v>
      </c>
      <c r="L152" s="403"/>
      <c r="M152" s="404">
        <f t="shared" si="7"/>
        <v>3.2099999999999937</v>
      </c>
    </row>
    <row r="153" spans="1:13" ht="15">
      <c r="A153" s="417">
        <f t="shared" si="8"/>
        <v>146</v>
      </c>
      <c r="B153" s="399" t="s">
        <v>1122</v>
      </c>
      <c r="C153" s="403">
        <v>105.255</v>
      </c>
      <c r="D153" s="403"/>
      <c r="E153" s="403">
        <v>100.855</v>
      </c>
      <c r="F153" s="403"/>
      <c r="G153" s="408">
        <f t="shared" si="6"/>
        <v>4.3999999999999915</v>
      </c>
      <c r="H153" s="414"/>
      <c r="I153" s="411">
        <v>95.754</v>
      </c>
      <c r="J153" s="403"/>
      <c r="K153" s="403">
        <v>92.544</v>
      </c>
      <c r="L153" s="403"/>
      <c r="M153" s="404">
        <f t="shared" si="7"/>
        <v>3.210000000000008</v>
      </c>
    </row>
    <row r="154" spans="1:13" ht="15">
      <c r="A154" s="417">
        <f t="shared" si="8"/>
        <v>147</v>
      </c>
      <c r="B154" s="399" t="s">
        <v>136</v>
      </c>
      <c r="C154" s="403">
        <v>106.833</v>
      </c>
      <c r="D154" s="403"/>
      <c r="E154" s="403">
        <v>102.433</v>
      </c>
      <c r="F154" s="403"/>
      <c r="G154" s="408">
        <f t="shared" si="6"/>
        <v>4.3999999999999915</v>
      </c>
      <c r="H154" s="414"/>
      <c r="I154" s="411">
        <v>97.292</v>
      </c>
      <c r="J154" s="403"/>
      <c r="K154" s="403">
        <v>94.082</v>
      </c>
      <c r="L154" s="403"/>
      <c r="M154" s="404">
        <f t="shared" si="7"/>
        <v>3.210000000000008</v>
      </c>
    </row>
    <row r="155" spans="1:13" ht="15">
      <c r="A155" s="417">
        <f t="shared" si="8"/>
        <v>148</v>
      </c>
      <c r="B155" s="399" t="s">
        <v>1117</v>
      </c>
      <c r="C155" s="403">
        <v>104.265</v>
      </c>
      <c r="D155" s="403"/>
      <c r="E155" s="403">
        <v>99.865</v>
      </c>
      <c r="F155" s="403"/>
      <c r="G155" s="408">
        <f t="shared" si="6"/>
        <v>4.400000000000006</v>
      </c>
      <c r="H155" s="414"/>
      <c r="I155" s="411">
        <v>94.724</v>
      </c>
      <c r="J155" s="403"/>
      <c r="K155" s="403">
        <v>91.514</v>
      </c>
      <c r="L155" s="403"/>
      <c r="M155" s="404">
        <f t="shared" si="7"/>
        <v>3.210000000000008</v>
      </c>
    </row>
    <row r="156" spans="1:13" ht="15">
      <c r="A156" s="417">
        <f t="shared" si="8"/>
        <v>149</v>
      </c>
      <c r="B156" s="399" t="s">
        <v>138</v>
      </c>
      <c r="C156" s="403">
        <v>105.055</v>
      </c>
      <c r="D156" s="403"/>
      <c r="E156" s="403">
        <v>100.655</v>
      </c>
      <c r="F156" s="403"/>
      <c r="G156" s="408">
        <f t="shared" si="6"/>
        <v>4.400000000000006</v>
      </c>
      <c r="H156" s="414"/>
      <c r="I156" s="411">
        <v>95.484</v>
      </c>
      <c r="J156" s="403"/>
      <c r="K156" s="403">
        <v>92.274</v>
      </c>
      <c r="L156" s="403"/>
      <c r="M156" s="404">
        <f t="shared" si="7"/>
        <v>3.2099999999999937</v>
      </c>
    </row>
    <row r="157" spans="1:13" ht="15">
      <c r="A157" s="417">
        <f t="shared" si="8"/>
        <v>150</v>
      </c>
      <c r="B157" s="399" t="s">
        <v>139</v>
      </c>
      <c r="C157" s="403">
        <v>104.655</v>
      </c>
      <c r="D157" s="403"/>
      <c r="E157" s="403">
        <v>100.255</v>
      </c>
      <c r="F157" s="403"/>
      <c r="G157" s="408">
        <f t="shared" si="6"/>
        <v>4.400000000000006</v>
      </c>
      <c r="H157" s="414"/>
      <c r="I157" s="411">
        <v>95.084</v>
      </c>
      <c r="J157" s="403"/>
      <c r="K157" s="403">
        <v>91.874</v>
      </c>
      <c r="L157" s="403"/>
      <c r="M157" s="404">
        <f t="shared" si="7"/>
        <v>3.210000000000008</v>
      </c>
    </row>
    <row r="158" spans="1:13" ht="15">
      <c r="A158" s="417">
        <f t="shared" si="8"/>
        <v>151</v>
      </c>
      <c r="B158" s="399" t="s">
        <v>140</v>
      </c>
      <c r="C158" s="403">
        <v>105.153</v>
      </c>
      <c r="D158" s="403"/>
      <c r="E158" s="403">
        <v>100.753</v>
      </c>
      <c r="F158" s="403"/>
      <c r="G158" s="408">
        <f t="shared" si="6"/>
        <v>4.400000000000006</v>
      </c>
      <c r="H158" s="414"/>
      <c r="I158" s="411">
        <v>95.652</v>
      </c>
      <c r="J158" s="403"/>
      <c r="K158" s="403">
        <v>92.442</v>
      </c>
      <c r="L158" s="403"/>
      <c r="M158" s="404">
        <f t="shared" si="7"/>
        <v>3.210000000000008</v>
      </c>
    </row>
    <row r="159" spans="1:13" ht="15">
      <c r="A159" s="417">
        <f t="shared" si="8"/>
        <v>152</v>
      </c>
      <c r="B159" s="399" t="s">
        <v>141</v>
      </c>
      <c r="C159" s="403">
        <v>104.533</v>
      </c>
      <c r="D159" s="403"/>
      <c r="E159" s="403">
        <v>100.133</v>
      </c>
      <c r="F159" s="403"/>
      <c r="G159" s="408">
        <f t="shared" si="6"/>
        <v>4.400000000000006</v>
      </c>
      <c r="H159" s="414"/>
      <c r="I159" s="411">
        <v>95.042</v>
      </c>
      <c r="J159" s="403"/>
      <c r="K159" s="403">
        <v>91.832</v>
      </c>
      <c r="L159" s="403"/>
      <c r="M159" s="404">
        <f t="shared" si="7"/>
        <v>3.210000000000008</v>
      </c>
    </row>
    <row r="160" spans="1:13" ht="15">
      <c r="A160" s="417">
        <f t="shared" si="8"/>
        <v>153</v>
      </c>
      <c r="B160" s="399" t="s">
        <v>142</v>
      </c>
      <c r="C160" s="403">
        <v>105.055</v>
      </c>
      <c r="D160" s="403"/>
      <c r="E160" s="403">
        <v>100.655</v>
      </c>
      <c r="F160" s="403"/>
      <c r="G160" s="408">
        <f t="shared" si="6"/>
        <v>4.400000000000006</v>
      </c>
      <c r="H160" s="414"/>
      <c r="I160" s="411">
        <v>95.504</v>
      </c>
      <c r="J160" s="403"/>
      <c r="K160" s="403">
        <v>92.294</v>
      </c>
      <c r="L160" s="403"/>
      <c r="M160" s="404">
        <f t="shared" si="7"/>
        <v>3.210000000000008</v>
      </c>
    </row>
    <row r="161" spans="1:13" ht="15">
      <c r="A161" s="417">
        <f t="shared" si="8"/>
        <v>154</v>
      </c>
      <c r="B161" s="399" t="s">
        <v>143</v>
      </c>
      <c r="C161" s="403">
        <v>104.956</v>
      </c>
      <c r="D161" s="403"/>
      <c r="E161" s="403">
        <v>100.556</v>
      </c>
      <c r="F161" s="403"/>
      <c r="G161" s="408">
        <f t="shared" si="6"/>
        <v>4.400000000000006</v>
      </c>
      <c r="H161" s="414"/>
      <c r="I161" s="411">
        <v>95.447</v>
      </c>
      <c r="J161" s="403"/>
      <c r="K161" s="403">
        <v>92.237</v>
      </c>
      <c r="L161" s="403"/>
      <c r="M161" s="404">
        <f t="shared" si="7"/>
        <v>3.210000000000008</v>
      </c>
    </row>
    <row r="162" spans="1:13" ht="15">
      <c r="A162" s="417">
        <f t="shared" si="8"/>
        <v>155</v>
      </c>
      <c r="B162" s="399" t="s">
        <v>144</v>
      </c>
      <c r="C162" s="403">
        <v>104.265</v>
      </c>
      <c r="D162" s="403"/>
      <c r="E162" s="403">
        <v>99.865</v>
      </c>
      <c r="F162" s="403"/>
      <c r="G162" s="408">
        <f t="shared" si="6"/>
        <v>4.400000000000006</v>
      </c>
      <c r="H162" s="414"/>
      <c r="I162" s="411">
        <v>94.724</v>
      </c>
      <c r="J162" s="403"/>
      <c r="K162" s="403">
        <v>91.514</v>
      </c>
      <c r="L162" s="403"/>
      <c r="M162" s="404">
        <f t="shared" si="7"/>
        <v>3.210000000000008</v>
      </c>
    </row>
    <row r="163" spans="1:13" ht="15">
      <c r="A163" s="417">
        <f t="shared" si="8"/>
        <v>156</v>
      </c>
      <c r="B163" s="399" t="s">
        <v>145</v>
      </c>
      <c r="C163" s="403">
        <v>104.345</v>
      </c>
      <c r="D163" s="403"/>
      <c r="E163" s="403">
        <v>99.945</v>
      </c>
      <c r="F163" s="403"/>
      <c r="G163" s="408">
        <f t="shared" si="6"/>
        <v>4.400000000000006</v>
      </c>
      <c r="H163" s="414"/>
      <c r="I163" s="411">
        <v>94.804</v>
      </c>
      <c r="J163" s="403"/>
      <c r="K163" s="403">
        <v>91.594</v>
      </c>
      <c r="L163" s="403"/>
      <c r="M163" s="404">
        <f t="shared" si="7"/>
        <v>3.210000000000008</v>
      </c>
    </row>
    <row r="164" spans="1:13" ht="15">
      <c r="A164" s="417">
        <f t="shared" si="8"/>
        <v>157</v>
      </c>
      <c r="B164" s="399" t="s">
        <v>146</v>
      </c>
      <c r="C164" s="403">
        <v>104.58</v>
      </c>
      <c r="D164" s="403"/>
      <c r="E164" s="403">
        <v>100.18</v>
      </c>
      <c r="F164" s="403"/>
      <c r="G164" s="408">
        <f t="shared" si="6"/>
        <v>4.3999999999999915</v>
      </c>
      <c r="H164" s="414"/>
      <c r="I164" s="411">
        <v>95.061</v>
      </c>
      <c r="J164" s="403"/>
      <c r="K164" s="403">
        <v>91.851</v>
      </c>
      <c r="L164" s="403"/>
      <c r="M164" s="404">
        <f t="shared" si="7"/>
        <v>3.210000000000008</v>
      </c>
    </row>
    <row r="165" spans="1:13" ht="15">
      <c r="A165" s="417">
        <f t="shared" si="8"/>
        <v>158</v>
      </c>
      <c r="B165" s="399" t="s">
        <v>147</v>
      </c>
      <c r="C165" s="403">
        <v>104.555</v>
      </c>
      <c r="D165" s="403"/>
      <c r="E165" s="403">
        <v>100.155</v>
      </c>
      <c r="F165" s="403"/>
      <c r="G165" s="408">
        <f t="shared" si="6"/>
        <v>4.400000000000006</v>
      </c>
      <c r="H165" s="414"/>
      <c r="I165" s="411">
        <v>95.064</v>
      </c>
      <c r="J165" s="403"/>
      <c r="K165" s="403">
        <v>91.854</v>
      </c>
      <c r="L165" s="403"/>
      <c r="M165" s="404">
        <f t="shared" si="7"/>
        <v>3.2099999999999937</v>
      </c>
    </row>
    <row r="166" spans="1:13" ht="15">
      <c r="A166" s="417">
        <f t="shared" si="8"/>
        <v>159</v>
      </c>
      <c r="B166" s="399" t="s">
        <v>148</v>
      </c>
      <c r="C166" s="403">
        <v>104.655</v>
      </c>
      <c r="D166" s="403"/>
      <c r="E166" s="403">
        <v>100.255</v>
      </c>
      <c r="F166" s="403"/>
      <c r="G166" s="408">
        <f t="shared" si="6"/>
        <v>4.400000000000006</v>
      </c>
      <c r="H166" s="414"/>
      <c r="I166" s="411">
        <v>95.084</v>
      </c>
      <c r="J166" s="403"/>
      <c r="K166" s="403">
        <v>91.874</v>
      </c>
      <c r="L166" s="403"/>
      <c r="M166" s="404">
        <f t="shared" si="7"/>
        <v>3.210000000000008</v>
      </c>
    </row>
    <row r="167" spans="1:13" ht="15">
      <c r="A167" s="417">
        <f t="shared" si="8"/>
        <v>160</v>
      </c>
      <c r="B167" s="399" t="s">
        <v>149</v>
      </c>
      <c r="C167" s="403">
        <v>104.345</v>
      </c>
      <c r="D167" s="403"/>
      <c r="E167" s="403">
        <v>99.945</v>
      </c>
      <c r="F167" s="403"/>
      <c r="G167" s="408">
        <f t="shared" si="6"/>
        <v>4.400000000000006</v>
      </c>
      <c r="H167" s="414"/>
      <c r="I167" s="411">
        <v>94.804</v>
      </c>
      <c r="J167" s="403"/>
      <c r="K167" s="403">
        <v>91.594</v>
      </c>
      <c r="L167" s="403"/>
      <c r="M167" s="404">
        <f t="shared" si="7"/>
        <v>3.210000000000008</v>
      </c>
    </row>
    <row r="168" spans="1:13" ht="15">
      <c r="A168" s="417">
        <f t="shared" si="8"/>
        <v>161</v>
      </c>
      <c r="B168" s="399" t="s">
        <v>150</v>
      </c>
      <c r="C168" s="403">
        <v>104.566</v>
      </c>
      <c r="D168" s="403"/>
      <c r="E168" s="403">
        <v>100.166</v>
      </c>
      <c r="F168" s="403"/>
      <c r="G168" s="408">
        <f t="shared" si="6"/>
        <v>4.400000000000006</v>
      </c>
      <c r="H168" s="414"/>
      <c r="I168" s="411">
        <v>94.987</v>
      </c>
      <c r="J168" s="403"/>
      <c r="K168" s="403">
        <v>91.777</v>
      </c>
      <c r="L168" s="403"/>
      <c r="M168" s="404">
        <f t="shared" si="7"/>
        <v>3.2099999999999937</v>
      </c>
    </row>
    <row r="169" spans="1:13" ht="15">
      <c r="A169" s="417">
        <f t="shared" si="8"/>
        <v>162</v>
      </c>
      <c r="B169" s="399" t="s">
        <v>151</v>
      </c>
      <c r="C169" s="403">
        <v>104.265</v>
      </c>
      <c r="D169" s="403"/>
      <c r="E169" s="403">
        <v>99.865</v>
      </c>
      <c r="F169" s="403"/>
      <c r="G169" s="408">
        <f t="shared" si="6"/>
        <v>4.400000000000006</v>
      </c>
      <c r="H169" s="414"/>
      <c r="I169" s="411">
        <v>94.724</v>
      </c>
      <c r="J169" s="403"/>
      <c r="K169" s="403">
        <v>91.514</v>
      </c>
      <c r="L169" s="403"/>
      <c r="M169" s="404">
        <f t="shared" si="7"/>
        <v>3.210000000000008</v>
      </c>
    </row>
    <row r="170" spans="1:13" ht="15">
      <c r="A170" s="417">
        <f t="shared" si="8"/>
        <v>163</v>
      </c>
      <c r="B170" s="399" t="s">
        <v>152</v>
      </c>
      <c r="C170" s="403">
        <v>104.265</v>
      </c>
      <c r="D170" s="403"/>
      <c r="E170" s="403">
        <v>99.865</v>
      </c>
      <c r="F170" s="403"/>
      <c r="G170" s="408">
        <f t="shared" si="6"/>
        <v>4.400000000000006</v>
      </c>
      <c r="H170" s="414"/>
      <c r="I170" s="411">
        <v>94.724</v>
      </c>
      <c r="J170" s="403"/>
      <c r="K170" s="403">
        <v>91.514</v>
      </c>
      <c r="L170" s="403"/>
      <c r="M170" s="404">
        <f t="shared" si="7"/>
        <v>3.210000000000008</v>
      </c>
    </row>
    <row r="171" spans="1:13" ht="15">
      <c r="A171" s="417">
        <f t="shared" si="8"/>
        <v>164</v>
      </c>
      <c r="B171" s="399" t="s">
        <v>153</v>
      </c>
      <c r="C171" s="403">
        <v>104.345</v>
      </c>
      <c r="D171" s="403"/>
      <c r="E171" s="403">
        <v>99.945</v>
      </c>
      <c r="F171" s="403"/>
      <c r="G171" s="408">
        <f t="shared" si="6"/>
        <v>4.400000000000006</v>
      </c>
      <c r="H171" s="414"/>
      <c r="I171" s="411">
        <v>94.804</v>
      </c>
      <c r="J171" s="403"/>
      <c r="K171" s="403">
        <v>91.594</v>
      </c>
      <c r="L171" s="403"/>
      <c r="M171" s="404">
        <f t="shared" si="7"/>
        <v>3.210000000000008</v>
      </c>
    </row>
    <row r="172" spans="1:13" ht="15">
      <c r="A172" s="417">
        <f t="shared" si="8"/>
        <v>165</v>
      </c>
      <c r="B172" s="399" t="s">
        <v>154</v>
      </c>
      <c r="C172" s="403">
        <v>104.655</v>
      </c>
      <c r="D172" s="403"/>
      <c r="E172" s="403">
        <v>100.255</v>
      </c>
      <c r="F172" s="403"/>
      <c r="G172" s="408">
        <f t="shared" si="6"/>
        <v>4.400000000000006</v>
      </c>
      <c r="H172" s="414"/>
      <c r="I172" s="411">
        <v>94.804</v>
      </c>
      <c r="J172" s="403"/>
      <c r="K172" s="403">
        <v>91.594</v>
      </c>
      <c r="L172" s="403"/>
      <c r="M172" s="404">
        <f t="shared" si="7"/>
        <v>3.210000000000008</v>
      </c>
    </row>
    <row r="173" spans="1:13" ht="15">
      <c r="A173" s="417">
        <f t="shared" si="8"/>
        <v>166</v>
      </c>
      <c r="B173" s="399" t="s">
        <v>155</v>
      </c>
      <c r="C173" s="403">
        <v>104.98</v>
      </c>
      <c r="D173" s="403"/>
      <c r="E173" s="403">
        <v>100.58</v>
      </c>
      <c r="F173" s="403"/>
      <c r="G173" s="408">
        <f t="shared" si="6"/>
        <v>4.400000000000006</v>
      </c>
      <c r="H173" s="414"/>
      <c r="I173" s="411">
        <v>95.431</v>
      </c>
      <c r="J173" s="403"/>
      <c r="K173" s="403">
        <v>92.221</v>
      </c>
      <c r="L173" s="403"/>
      <c r="M173" s="404">
        <f t="shared" si="7"/>
        <v>3.2099999999999937</v>
      </c>
    </row>
    <row r="174" spans="1:13" ht="15">
      <c r="A174" s="417">
        <f t="shared" si="8"/>
        <v>167</v>
      </c>
      <c r="B174" s="399" t="s">
        <v>156</v>
      </c>
      <c r="C174" s="403">
        <v>104.96</v>
      </c>
      <c r="D174" s="403"/>
      <c r="E174" s="403">
        <v>100.56</v>
      </c>
      <c r="F174" s="403"/>
      <c r="G174" s="408">
        <f t="shared" si="6"/>
        <v>4.3999999999999915</v>
      </c>
      <c r="H174" s="414"/>
      <c r="I174" s="411">
        <v>95.371</v>
      </c>
      <c r="J174" s="403"/>
      <c r="K174" s="403">
        <v>92.161</v>
      </c>
      <c r="L174" s="403"/>
      <c r="M174" s="404">
        <f t="shared" si="7"/>
        <v>3.2099999999999937</v>
      </c>
    </row>
    <row r="175" spans="1:13" ht="15">
      <c r="A175" s="417">
        <f t="shared" si="8"/>
        <v>168</v>
      </c>
      <c r="B175" s="399" t="s">
        <v>157</v>
      </c>
      <c r="C175" s="403">
        <v>104.733</v>
      </c>
      <c r="D175" s="403"/>
      <c r="E175" s="403">
        <v>100.333</v>
      </c>
      <c r="F175" s="403"/>
      <c r="G175" s="408">
        <f t="shared" si="6"/>
        <v>4.400000000000006</v>
      </c>
      <c r="H175" s="414"/>
      <c r="I175" s="411">
        <v>95.232</v>
      </c>
      <c r="J175" s="403"/>
      <c r="K175" s="403">
        <v>92.022</v>
      </c>
      <c r="L175" s="403"/>
      <c r="M175" s="404">
        <f t="shared" si="7"/>
        <v>3.2099999999999937</v>
      </c>
    </row>
    <row r="176" spans="1:13" ht="15">
      <c r="A176" s="417">
        <f t="shared" si="8"/>
        <v>169</v>
      </c>
      <c r="B176" s="399" t="s">
        <v>158</v>
      </c>
      <c r="C176" s="403">
        <v>105.675</v>
      </c>
      <c r="D176" s="403"/>
      <c r="E176" s="403">
        <v>101.275</v>
      </c>
      <c r="F176" s="403"/>
      <c r="G176" s="408">
        <f t="shared" si="6"/>
        <v>4.3999999999999915</v>
      </c>
      <c r="H176" s="414"/>
      <c r="I176" s="411">
        <v>96.114</v>
      </c>
      <c r="J176" s="403"/>
      <c r="K176" s="403">
        <v>92.904</v>
      </c>
      <c r="L176" s="403"/>
      <c r="M176" s="404">
        <f t="shared" si="7"/>
        <v>3.210000000000008</v>
      </c>
    </row>
    <row r="177" spans="1:13" ht="15">
      <c r="A177" s="417">
        <f t="shared" si="8"/>
        <v>170</v>
      </c>
      <c r="B177" s="399" t="s">
        <v>159</v>
      </c>
      <c r="C177" s="403">
        <v>104.453</v>
      </c>
      <c r="D177" s="403"/>
      <c r="E177" s="403">
        <v>100.053</v>
      </c>
      <c r="F177" s="403"/>
      <c r="G177" s="408">
        <f t="shared" si="6"/>
        <v>4.400000000000006</v>
      </c>
      <c r="H177" s="414"/>
      <c r="I177" s="411">
        <v>94.962</v>
      </c>
      <c r="J177" s="403"/>
      <c r="K177" s="403">
        <v>91.752</v>
      </c>
      <c r="L177" s="403"/>
      <c r="M177" s="404">
        <f t="shared" si="7"/>
        <v>3.210000000000008</v>
      </c>
    </row>
    <row r="178" spans="1:13" ht="15">
      <c r="A178" s="417">
        <f t="shared" si="8"/>
        <v>171</v>
      </c>
      <c r="B178" s="399" t="s">
        <v>1115</v>
      </c>
      <c r="C178" s="403">
        <v>105.053</v>
      </c>
      <c r="D178" s="403"/>
      <c r="E178" s="403">
        <v>100.653</v>
      </c>
      <c r="F178" s="403"/>
      <c r="G178" s="408">
        <f t="shared" si="6"/>
        <v>4.3999999999999915</v>
      </c>
      <c r="H178" s="414"/>
      <c r="I178" s="411">
        <v>95.492</v>
      </c>
      <c r="J178" s="403"/>
      <c r="K178" s="403">
        <v>92.282</v>
      </c>
      <c r="L178" s="403"/>
      <c r="M178" s="404">
        <f t="shared" si="7"/>
        <v>3.210000000000008</v>
      </c>
    </row>
    <row r="179" spans="1:13" ht="15">
      <c r="A179" s="417">
        <f t="shared" si="8"/>
        <v>172</v>
      </c>
      <c r="B179" s="399" t="s">
        <v>160</v>
      </c>
      <c r="C179" s="403">
        <v>106.055</v>
      </c>
      <c r="D179" s="403"/>
      <c r="E179" s="403">
        <v>101.655</v>
      </c>
      <c r="F179" s="403"/>
      <c r="G179" s="408">
        <f t="shared" si="6"/>
        <v>4.400000000000006</v>
      </c>
      <c r="H179" s="414"/>
      <c r="I179" s="411">
        <v>96.464</v>
      </c>
      <c r="J179" s="403"/>
      <c r="K179" s="403">
        <v>93.254</v>
      </c>
      <c r="L179" s="403"/>
      <c r="M179" s="404">
        <f t="shared" si="7"/>
        <v>3.2099999999999937</v>
      </c>
    </row>
    <row r="180" spans="1:13" ht="15">
      <c r="A180" s="417">
        <f t="shared" si="8"/>
        <v>173</v>
      </c>
      <c r="B180" s="399" t="s">
        <v>161</v>
      </c>
      <c r="C180" s="403">
        <v>106.833</v>
      </c>
      <c r="D180" s="403"/>
      <c r="E180" s="403">
        <v>102.433</v>
      </c>
      <c r="F180" s="403"/>
      <c r="G180" s="408">
        <f t="shared" si="6"/>
        <v>4.3999999999999915</v>
      </c>
      <c r="H180" s="414"/>
      <c r="I180" s="411">
        <v>97.262</v>
      </c>
      <c r="J180" s="403"/>
      <c r="K180" s="403">
        <v>94.052</v>
      </c>
      <c r="L180" s="403"/>
      <c r="M180" s="404">
        <f t="shared" si="7"/>
        <v>3.2099999999999937</v>
      </c>
    </row>
    <row r="181" spans="1:13" ht="15">
      <c r="A181" s="417">
        <f t="shared" si="8"/>
        <v>174</v>
      </c>
      <c r="B181" s="399" t="s">
        <v>162</v>
      </c>
      <c r="C181" s="403">
        <v>104.323</v>
      </c>
      <c r="D181" s="403"/>
      <c r="E181" s="403">
        <v>99.923</v>
      </c>
      <c r="F181" s="403"/>
      <c r="G181" s="408">
        <f t="shared" si="6"/>
        <v>4.3999999999999915</v>
      </c>
      <c r="H181" s="414"/>
      <c r="I181" s="411">
        <v>94.782</v>
      </c>
      <c r="J181" s="403"/>
      <c r="K181" s="403">
        <v>91.572</v>
      </c>
      <c r="L181" s="403"/>
      <c r="M181" s="404">
        <f t="shared" si="7"/>
        <v>3.2099999999999937</v>
      </c>
    </row>
    <row r="182" spans="1:13" ht="15">
      <c r="A182" s="417">
        <f t="shared" si="8"/>
        <v>175</v>
      </c>
      <c r="B182" s="399" t="s">
        <v>1119</v>
      </c>
      <c r="C182" s="403">
        <v>104.875</v>
      </c>
      <c r="D182" s="403"/>
      <c r="E182" s="403">
        <v>100.475</v>
      </c>
      <c r="F182" s="403"/>
      <c r="G182" s="408">
        <f t="shared" si="6"/>
        <v>4.400000000000006</v>
      </c>
      <c r="H182" s="414"/>
      <c r="I182" s="411">
        <v>95.284</v>
      </c>
      <c r="J182" s="403"/>
      <c r="K182" s="403">
        <v>92.074</v>
      </c>
      <c r="L182" s="403"/>
      <c r="M182" s="404">
        <f t="shared" si="7"/>
        <v>3.210000000000008</v>
      </c>
    </row>
    <row r="183" spans="1:13" ht="15">
      <c r="A183" s="417">
        <f t="shared" si="8"/>
        <v>176</v>
      </c>
      <c r="B183" s="399" t="s">
        <v>163</v>
      </c>
      <c r="C183" s="403">
        <v>104.88</v>
      </c>
      <c r="D183" s="403"/>
      <c r="E183" s="403">
        <v>100.48</v>
      </c>
      <c r="F183" s="403"/>
      <c r="G183" s="408">
        <f t="shared" si="6"/>
        <v>4.3999999999999915</v>
      </c>
      <c r="H183" s="414"/>
      <c r="I183" s="411">
        <v>95.361</v>
      </c>
      <c r="J183" s="403"/>
      <c r="K183" s="403">
        <v>92.151</v>
      </c>
      <c r="L183" s="403"/>
      <c r="M183" s="404">
        <f t="shared" si="7"/>
        <v>3.210000000000008</v>
      </c>
    </row>
    <row r="184" spans="1:13" ht="15">
      <c r="A184" s="417">
        <f t="shared" si="8"/>
        <v>177</v>
      </c>
      <c r="B184" s="399" t="s">
        <v>164</v>
      </c>
      <c r="C184" s="403">
        <v>104.265</v>
      </c>
      <c r="D184" s="403"/>
      <c r="E184" s="403">
        <v>99.865</v>
      </c>
      <c r="F184" s="403"/>
      <c r="G184" s="408">
        <f t="shared" si="6"/>
        <v>4.400000000000006</v>
      </c>
      <c r="H184" s="414"/>
      <c r="I184" s="411">
        <v>94.724</v>
      </c>
      <c r="J184" s="403"/>
      <c r="K184" s="403">
        <v>91.514</v>
      </c>
      <c r="L184" s="403"/>
      <c r="M184" s="404">
        <f t="shared" si="7"/>
        <v>3.210000000000008</v>
      </c>
    </row>
    <row r="185" spans="1:13" ht="15">
      <c r="A185" s="417">
        <f t="shared" si="8"/>
        <v>178</v>
      </c>
      <c r="B185" s="399" t="s">
        <v>165</v>
      </c>
      <c r="C185" s="403">
        <v>104.855</v>
      </c>
      <c r="D185" s="403"/>
      <c r="E185" s="403">
        <v>100.455</v>
      </c>
      <c r="F185" s="403"/>
      <c r="G185" s="408">
        <f t="shared" si="6"/>
        <v>4.400000000000006</v>
      </c>
      <c r="H185" s="414"/>
      <c r="I185" s="411">
        <v>95.274</v>
      </c>
      <c r="J185" s="403"/>
      <c r="K185" s="403">
        <v>92.064</v>
      </c>
      <c r="L185" s="403"/>
      <c r="M185" s="404">
        <f t="shared" si="7"/>
        <v>3.210000000000008</v>
      </c>
    </row>
    <row r="186" spans="1:13" ht="15">
      <c r="A186" s="417">
        <f t="shared" si="8"/>
        <v>179</v>
      </c>
      <c r="B186" s="399" t="s">
        <v>166</v>
      </c>
      <c r="C186" s="403">
        <v>104.555</v>
      </c>
      <c r="D186" s="403"/>
      <c r="E186" s="403">
        <v>100.155</v>
      </c>
      <c r="F186" s="403"/>
      <c r="G186" s="408">
        <f t="shared" si="6"/>
        <v>4.400000000000006</v>
      </c>
      <c r="H186" s="414"/>
      <c r="I186" s="411">
        <v>95.064</v>
      </c>
      <c r="J186" s="403"/>
      <c r="K186" s="403">
        <v>91.854</v>
      </c>
      <c r="L186" s="403"/>
      <c r="M186" s="404">
        <f t="shared" si="7"/>
        <v>3.2099999999999937</v>
      </c>
    </row>
    <row r="187" spans="1:13" ht="15">
      <c r="A187" s="417">
        <f t="shared" si="8"/>
        <v>180</v>
      </c>
      <c r="B187" s="399" t="s">
        <v>167</v>
      </c>
      <c r="C187" s="403">
        <v>104.345</v>
      </c>
      <c r="D187" s="403"/>
      <c r="E187" s="403">
        <v>99.945</v>
      </c>
      <c r="F187" s="403"/>
      <c r="G187" s="408">
        <f t="shared" si="6"/>
        <v>4.400000000000006</v>
      </c>
      <c r="H187" s="414"/>
      <c r="I187" s="411">
        <v>94.804</v>
      </c>
      <c r="J187" s="403"/>
      <c r="K187" s="403">
        <v>91.594</v>
      </c>
      <c r="L187" s="403"/>
      <c r="M187" s="404">
        <f t="shared" si="7"/>
        <v>3.210000000000008</v>
      </c>
    </row>
    <row r="188" spans="1:13" ht="15">
      <c r="A188" s="417">
        <f t="shared" si="8"/>
        <v>181</v>
      </c>
      <c r="B188" s="399" t="s">
        <v>168</v>
      </c>
      <c r="C188" s="403">
        <v>104.345</v>
      </c>
      <c r="D188" s="403"/>
      <c r="E188" s="403">
        <v>99.945</v>
      </c>
      <c r="F188" s="403"/>
      <c r="G188" s="408">
        <f t="shared" si="6"/>
        <v>4.400000000000006</v>
      </c>
      <c r="H188" s="414"/>
      <c r="I188" s="411">
        <v>94.804</v>
      </c>
      <c r="J188" s="403"/>
      <c r="K188" s="403">
        <v>91.594</v>
      </c>
      <c r="L188" s="403"/>
      <c r="M188" s="404">
        <f t="shared" si="7"/>
        <v>3.210000000000008</v>
      </c>
    </row>
    <row r="189" spans="1:13" ht="15">
      <c r="A189" s="417">
        <f t="shared" si="8"/>
        <v>182</v>
      </c>
      <c r="B189" s="399" t="s">
        <v>169</v>
      </c>
      <c r="C189" s="403">
        <v>104.875</v>
      </c>
      <c r="D189" s="403"/>
      <c r="E189" s="403">
        <v>100.475</v>
      </c>
      <c r="F189" s="403"/>
      <c r="G189" s="408">
        <f t="shared" si="6"/>
        <v>4.400000000000006</v>
      </c>
      <c r="H189" s="414"/>
      <c r="I189" s="411">
        <v>95.314</v>
      </c>
      <c r="J189" s="403"/>
      <c r="K189" s="403">
        <v>92.104</v>
      </c>
      <c r="L189" s="403"/>
      <c r="M189" s="404">
        <f t="shared" si="7"/>
        <v>3.2099999999999937</v>
      </c>
    </row>
    <row r="190" spans="1:13" ht="15">
      <c r="A190" s="417">
        <f t="shared" si="8"/>
        <v>183</v>
      </c>
      <c r="B190" s="399" t="s">
        <v>170</v>
      </c>
      <c r="C190" s="403">
        <v>104.356</v>
      </c>
      <c r="D190" s="403"/>
      <c r="E190" s="403">
        <v>99.956</v>
      </c>
      <c r="F190" s="403"/>
      <c r="G190" s="408">
        <f t="shared" si="6"/>
        <v>4.3999999999999915</v>
      </c>
      <c r="H190" s="414"/>
      <c r="I190" s="411">
        <v>94.815</v>
      </c>
      <c r="J190" s="403"/>
      <c r="K190" s="403">
        <v>91.605</v>
      </c>
      <c r="L190" s="403"/>
      <c r="M190" s="404">
        <f t="shared" si="7"/>
        <v>3.2099999999999937</v>
      </c>
    </row>
    <row r="191" spans="1:13" ht="15">
      <c r="A191" s="417">
        <f t="shared" si="8"/>
        <v>184</v>
      </c>
      <c r="B191" s="399" t="s">
        <v>171</v>
      </c>
      <c r="C191" s="403">
        <v>104.833</v>
      </c>
      <c r="D191" s="403"/>
      <c r="E191" s="403">
        <v>100.433</v>
      </c>
      <c r="F191" s="403"/>
      <c r="G191" s="408">
        <f t="shared" si="6"/>
        <v>4.3999999999999915</v>
      </c>
      <c r="H191" s="414"/>
      <c r="I191" s="411">
        <v>95.272</v>
      </c>
      <c r="J191" s="403"/>
      <c r="K191" s="403">
        <v>92.062</v>
      </c>
      <c r="L191" s="403"/>
      <c r="M191" s="404">
        <f t="shared" si="7"/>
        <v>3.210000000000008</v>
      </c>
    </row>
    <row r="192" spans="1:13" ht="15">
      <c r="A192" s="417">
        <f t="shared" si="8"/>
        <v>185</v>
      </c>
      <c r="B192" s="399" t="s">
        <v>172</v>
      </c>
      <c r="C192" s="403">
        <v>104.265</v>
      </c>
      <c r="D192" s="403"/>
      <c r="E192" s="403">
        <v>99.865</v>
      </c>
      <c r="F192" s="403"/>
      <c r="G192" s="408">
        <f t="shared" si="6"/>
        <v>4.400000000000006</v>
      </c>
      <c r="H192" s="414"/>
      <c r="I192" s="411">
        <v>94.724</v>
      </c>
      <c r="J192" s="403"/>
      <c r="K192" s="403">
        <v>91.514</v>
      </c>
      <c r="L192" s="403"/>
      <c r="M192" s="404">
        <f t="shared" si="7"/>
        <v>3.210000000000008</v>
      </c>
    </row>
    <row r="193" spans="1:13" ht="15">
      <c r="A193" s="417">
        <f t="shared" si="8"/>
        <v>186</v>
      </c>
      <c r="B193" s="399" t="s">
        <v>173</v>
      </c>
      <c r="C193" s="403">
        <v>104.345</v>
      </c>
      <c r="D193" s="403"/>
      <c r="E193" s="403">
        <v>99.945</v>
      </c>
      <c r="F193" s="403"/>
      <c r="G193" s="408">
        <f t="shared" si="6"/>
        <v>4.400000000000006</v>
      </c>
      <c r="H193" s="414"/>
      <c r="I193" s="411">
        <v>94.804</v>
      </c>
      <c r="J193" s="403"/>
      <c r="K193" s="403">
        <v>91.594</v>
      </c>
      <c r="L193" s="403"/>
      <c r="M193" s="404">
        <f t="shared" si="7"/>
        <v>3.210000000000008</v>
      </c>
    </row>
    <row r="194" spans="1:13" ht="15">
      <c r="A194" s="417">
        <f t="shared" si="8"/>
        <v>187</v>
      </c>
      <c r="B194" s="399" t="s">
        <v>174</v>
      </c>
      <c r="C194" s="403">
        <v>104.655</v>
      </c>
      <c r="D194" s="403"/>
      <c r="E194" s="403">
        <v>100.255</v>
      </c>
      <c r="F194" s="403"/>
      <c r="G194" s="408">
        <f t="shared" si="6"/>
        <v>4.400000000000006</v>
      </c>
      <c r="H194" s="414"/>
      <c r="I194" s="411">
        <v>95.154</v>
      </c>
      <c r="J194" s="403"/>
      <c r="K194" s="403">
        <v>91.944</v>
      </c>
      <c r="L194" s="403"/>
      <c r="M194" s="404">
        <f t="shared" si="7"/>
        <v>3.2099999999999937</v>
      </c>
    </row>
    <row r="195" spans="1:13" ht="15">
      <c r="A195" s="417">
        <f t="shared" si="8"/>
        <v>188</v>
      </c>
      <c r="B195" s="399" t="s">
        <v>175</v>
      </c>
      <c r="C195" s="403">
        <v>104.475</v>
      </c>
      <c r="D195" s="403"/>
      <c r="E195" s="403">
        <v>100.075</v>
      </c>
      <c r="F195" s="403"/>
      <c r="G195" s="408">
        <f t="shared" si="6"/>
        <v>4.3999999999999915</v>
      </c>
      <c r="H195" s="414"/>
      <c r="I195" s="411">
        <v>94.984</v>
      </c>
      <c r="J195" s="403"/>
      <c r="K195" s="403">
        <v>91.774</v>
      </c>
      <c r="L195" s="403"/>
      <c r="M195" s="404">
        <f t="shared" si="7"/>
        <v>3.2099999999999937</v>
      </c>
    </row>
    <row r="196" spans="1:13" ht="15">
      <c r="A196" s="417">
        <f t="shared" si="8"/>
        <v>189</v>
      </c>
      <c r="B196" s="399" t="s">
        <v>176</v>
      </c>
      <c r="C196" s="403">
        <v>104.572</v>
      </c>
      <c r="D196" s="403"/>
      <c r="E196" s="403">
        <v>100.172</v>
      </c>
      <c r="F196" s="403"/>
      <c r="G196" s="408">
        <f t="shared" si="6"/>
        <v>4.400000000000006</v>
      </c>
      <c r="H196" s="414"/>
      <c r="I196" s="411">
        <v>95.053</v>
      </c>
      <c r="J196" s="403"/>
      <c r="K196" s="403">
        <v>91.843</v>
      </c>
      <c r="L196" s="403"/>
      <c r="M196" s="404">
        <f t="shared" si="7"/>
        <v>3.2099999999999937</v>
      </c>
    </row>
    <row r="197" spans="1:13" ht="15">
      <c r="A197" s="417">
        <f t="shared" si="8"/>
        <v>190</v>
      </c>
      <c r="B197" s="399" t="s">
        <v>177</v>
      </c>
      <c r="C197" s="403">
        <v>104.555</v>
      </c>
      <c r="D197" s="403"/>
      <c r="E197" s="403">
        <v>100.155</v>
      </c>
      <c r="F197" s="403"/>
      <c r="G197" s="408">
        <f t="shared" si="6"/>
        <v>4.400000000000006</v>
      </c>
      <c r="H197" s="414"/>
      <c r="I197" s="411">
        <v>95.064</v>
      </c>
      <c r="J197" s="403"/>
      <c r="K197" s="403">
        <v>91.854</v>
      </c>
      <c r="L197" s="403"/>
      <c r="M197" s="404">
        <f t="shared" si="7"/>
        <v>3.2099999999999937</v>
      </c>
    </row>
    <row r="198" spans="1:13" ht="15">
      <c r="A198" s="417">
        <f t="shared" si="8"/>
        <v>191</v>
      </c>
      <c r="B198" s="399" t="s">
        <v>178</v>
      </c>
      <c r="C198" s="403">
        <v>104.78</v>
      </c>
      <c r="D198" s="403"/>
      <c r="E198" s="403">
        <v>100.38</v>
      </c>
      <c r="F198" s="403"/>
      <c r="G198" s="408">
        <f t="shared" si="6"/>
        <v>4.400000000000006</v>
      </c>
      <c r="H198" s="414"/>
      <c r="I198" s="411">
        <v>95.271</v>
      </c>
      <c r="J198" s="403"/>
      <c r="K198" s="403">
        <v>92.061</v>
      </c>
      <c r="L198" s="403"/>
      <c r="M198" s="404">
        <f t="shared" si="7"/>
        <v>3.2099999999999937</v>
      </c>
    </row>
    <row r="199" spans="1:13" ht="15">
      <c r="A199" s="417">
        <f t="shared" si="8"/>
        <v>192</v>
      </c>
      <c r="B199" s="399" t="s">
        <v>1770</v>
      </c>
      <c r="C199" s="403">
        <v>104.345</v>
      </c>
      <c r="D199" s="403"/>
      <c r="E199" s="403">
        <v>99.945</v>
      </c>
      <c r="F199" s="403"/>
      <c r="G199" s="408">
        <f t="shared" si="6"/>
        <v>4.400000000000006</v>
      </c>
      <c r="H199" s="414"/>
      <c r="I199" s="411">
        <v>94.804</v>
      </c>
      <c r="J199" s="403"/>
      <c r="K199" s="403">
        <v>91.594</v>
      </c>
      <c r="L199" s="403"/>
      <c r="M199" s="404">
        <f t="shared" si="7"/>
        <v>3.210000000000008</v>
      </c>
    </row>
    <row r="200" spans="1:13" ht="15">
      <c r="A200" s="417">
        <f t="shared" si="8"/>
        <v>193</v>
      </c>
      <c r="B200" s="399" t="s">
        <v>180</v>
      </c>
      <c r="C200" s="403">
        <v>104.345</v>
      </c>
      <c r="D200" s="403"/>
      <c r="E200" s="403">
        <v>99.945</v>
      </c>
      <c r="F200" s="403"/>
      <c r="G200" s="408">
        <f t="shared" si="6"/>
        <v>4.400000000000006</v>
      </c>
      <c r="H200" s="414"/>
      <c r="I200" s="411">
        <v>94.804</v>
      </c>
      <c r="J200" s="403"/>
      <c r="K200" s="403">
        <v>91.594</v>
      </c>
      <c r="L200" s="403"/>
      <c r="M200" s="404">
        <f t="shared" si="7"/>
        <v>3.210000000000008</v>
      </c>
    </row>
    <row r="201" spans="1:13" ht="15">
      <c r="A201" s="417">
        <f t="shared" si="8"/>
        <v>194</v>
      </c>
      <c r="B201" s="399" t="s">
        <v>1124</v>
      </c>
      <c r="C201" s="403">
        <v>105.255</v>
      </c>
      <c r="D201" s="403"/>
      <c r="E201" s="403">
        <v>100.855</v>
      </c>
      <c r="F201" s="403"/>
      <c r="G201" s="408">
        <f aca="true" t="shared" si="9" ref="G201:G264">C201-E201</f>
        <v>4.3999999999999915</v>
      </c>
      <c r="H201" s="414"/>
      <c r="I201" s="411">
        <v>95.744</v>
      </c>
      <c r="J201" s="403"/>
      <c r="K201" s="403">
        <v>92.534</v>
      </c>
      <c r="L201" s="403"/>
      <c r="M201" s="404">
        <f aca="true" t="shared" si="10" ref="M201:M264">I201-K201</f>
        <v>3.2099999999999937</v>
      </c>
    </row>
    <row r="202" spans="1:13" ht="15">
      <c r="A202" s="417">
        <f aca="true" t="shared" si="11" ref="A202:A265">A201+1</f>
        <v>195</v>
      </c>
      <c r="B202" s="399" t="s">
        <v>181</v>
      </c>
      <c r="C202" s="403">
        <v>105.268</v>
      </c>
      <c r="D202" s="403"/>
      <c r="E202" s="403">
        <v>100.868</v>
      </c>
      <c r="F202" s="403"/>
      <c r="G202" s="408">
        <f t="shared" si="9"/>
        <v>4.400000000000006</v>
      </c>
      <c r="H202" s="414"/>
      <c r="I202" s="411">
        <v>95.685</v>
      </c>
      <c r="J202" s="403"/>
      <c r="K202" s="403">
        <v>92.475</v>
      </c>
      <c r="L202" s="403"/>
      <c r="M202" s="404">
        <f t="shared" si="10"/>
        <v>3.210000000000008</v>
      </c>
    </row>
    <row r="203" spans="1:13" ht="15">
      <c r="A203" s="417">
        <f t="shared" si="11"/>
        <v>196</v>
      </c>
      <c r="B203" s="399" t="s">
        <v>182</v>
      </c>
      <c r="C203" s="403">
        <v>104.775</v>
      </c>
      <c r="D203" s="403"/>
      <c r="E203" s="403">
        <v>100.375</v>
      </c>
      <c r="F203" s="403"/>
      <c r="G203" s="408">
        <f t="shared" si="9"/>
        <v>4.400000000000006</v>
      </c>
      <c r="H203" s="414"/>
      <c r="I203" s="411">
        <v>95.204</v>
      </c>
      <c r="J203" s="403"/>
      <c r="K203" s="403">
        <v>91.994</v>
      </c>
      <c r="L203" s="403"/>
      <c r="M203" s="404">
        <f t="shared" si="10"/>
        <v>3.2099999999999937</v>
      </c>
    </row>
    <row r="204" spans="1:13" ht="15">
      <c r="A204" s="417">
        <f t="shared" si="11"/>
        <v>197</v>
      </c>
      <c r="B204" s="399" t="s">
        <v>183</v>
      </c>
      <c r="C204" s="403">
        <v>105.066</v>
      </c>
      <c r="D204" s="403"/>
      <c r="E204" s="403">
        <v>100.666</v>
      </c>
      <c r="F204" s="403"/>
      <c r="G204" s="408">
        <f t="shared" si="9"/>
        <v>4.400000000000006</v>
      </c>
      <c r="H204" s="414"/>
      <c r="I204" s="411">
        <v>95.485</v>
      </c>
      <c r="J204" s="403"/>
      <c r="K204" s="403">
        <v>92.275</v>
      </c>
      <c r="L204" s="403"/>
      <c r="M204" s="404">
        <f t="shared" si="10"/>
        <v>3.2099999999999937</v>
      </c>
    </row>
    <row r="205" spans="1:13" ht="15">
      <c r="A205" s="417">
        <f t="shared" si="11"/>
        <v>198</v>
      </c>
      <c r="B205" s="399" t="s">
        <v>184</v>
      </c>
      <c r="C205" s="403">
        <v>105.155</v>
      </c>
      <c r="D205" s="403"/>
      <c r="E205" s="403">
        <v>100.755</v>
      </c>
      <c r="F205" s="403"/>
      <c r="G205" s="408">
        <f t="shared" si="9"/>
        <v>4.400000000000006</v>
      </c>
      <c r="H205" s="414"/>
      <c r="I205" s="411">
        <v>95.644</v>
      </c>
      <c r="J205" s="403"/>
      <c r="K205" s="403">
        <v>92.434</v>
      </c>
      <c r="L205" s="403"/>
      <c r="M205" s="404">
        <f t="shared" si="10"/>
        <v>3.210000000000008</v>
      </c>
    </row>
    <row r="206" spans="1:13" ht="15">
      <c r="A206" s="417">
        <f t="shared" si="11"/>
        <v>199</v>
      </c>
      <c r="B206" s="399" t="s">
        <v>113</v>
      </c>
      <c r="C206" s="403">
        <v>105.155</v>
      </c>
      <c r="D206" s="403"/>
      <c r="E206" s="403">
        <v>100.755</v>
      </c>
      <c r="F206" s="403"/>
      <c r="G206" s="408">
        <f t="shared" si="9"/>
        <v>4.400000000000006</v>
      </c>
      <c r="H206" s="414"/>
      <c r="I206" s="411">
        <v>95.604</v>
      </c>
      <c r="J206" s="403"/>
      <c r="K206" s="403">
        <v>92.394</v>
      </c>
      <c r="L206" s="403"/>
      <c r="M206" s="404">
        <f t="shared" si="10"/>
        <v>3.2099999999999937</v>
      </c>
    </row>
    <row r="207" spans="1:13" ht="15">
      <c r="A207" s="417">
        <f t="shared" si="11"/>
        <v>200</v>
      </c>
      <c r="B207" s="399" t="s">
        <v>185</v>
      </c>
      <c r="C207" s="403">
        <v>104.345</v>
      </c>
      <c r="D207" s="403"/>
      <c r="E207" s="403">
        <v>99.945</v>
      </c>
      <c r="F207" s="403"/>
      <c r="G207" s="408">
        <f t="shared" si="9"/>
        <v>4.400000000000006</v>
      </c>
      <c r="H207" s="414"/>
      <c r="I207" s="411">
        <v>94.804</v>
      </c>
      <c r="J207" s="403"/>
      <c r="K207" s="403">
        <v>91.594</v>
      </c>
      <c r="L207" s="403"/>
      <c r="M207" s="404">
        <f t="shared" si="10"/>
        <v>3.210000000000008</v>
      </c>
    </row>
    <row r="208" spans="1:13" ht="15">
      <c r="A208" s="417">
        <f t="shared" si="11"/>
        <v>201</v>
      </c>
      <c r="B208" s="399" t="s">
        <v>186</v>
      </c>
      <c r="C208" s="403">
        <v>104.345</v>
      </c>
      <c r="D208" s="403"/>
      <c r="E208" s="403">
        <v>99.945</v>
      </c>
      <c r="F208" s="403"/>
      <c r="G208" s="408">
        <f t="shared" si="9"/>
        <v>4.400000000000006</v>
      </c>
      <c r="H208" s="414"/>
      <c r="I208" s="411">
        <v>94.804</v>
      </c>
      <c r="J208" s="403"/>
      <c r="K208" s="403">
        <v>91.594</v>
      </c>
      <c r="L208" s="403"/>
      <c r="M208" s="404">
        <f t="shared" si="10"/>
        <v>3.210000000000008</v>
      </c>
    </row>
    <row r="209" spans="1:13" ht="15">
      <c r="A209" s="417">
        <f t="shared" si="11"/>
        <v>202</v>
      </c>
      <c r="B209" s="399" t="s">
        <v>187</v>
      </c>
      <c r="C209" s="403">
        <v>104.697</v>
      </c>
      <c r="D209" s="403"/>
      <c r="E209" s="403">
        <v>100.297</v>
      </c>
      <c r="F209" s="403"/>
      <c r="G209" s="408">
        <f t="shared" si="9"/>
        <v>4.400000000000006</v>
      </c>
      <c r="H209" s="414"/>
      <c r="I209" s="411">
        <v>95.176</v>
      </c>
      <c r="J209" s="403"/>
      <c r="K209" s="403">
        <v>91.966</v>
      </c>
      <c r="L209" s="403"/>
      <c r="M209" s="404">
        <f t="shared" si="10"/>
        <v>3.210000000000008</v>
      </c>
    </row>
    <row r="210" spans="1:13" ht="15">
      <c r="A210" s="417">
        <f t="shared" si="11"/>
        <v>203</v>
      </c>
      <c r="B210" s="399" t="s">
        <v>188</v>
      </c>
      <c r="C210" s="403">
        <v>104.855</v>
      </c>
      <c r="D210" s="403"/>
      <c r="E210" s="403">
        <v>100.455</v>
      </c>
      <c r="F210" s="403"/>
      <c r="G210" s="408">
        <f t="shared" si="9"/>
        <v>4.400000000000006</v>
      </c>
      <c r="H210" s="414"/>
      <c r="I210" s="411">
        <v>95.344</v>
      </c>
      <c r="J210" s="403"/>
      <c r="K210" s="403">
        <v>92.134</v>
      </c>
      <c r="L210" s="403"/>
      <c r="M210" s="404">
        <f t="shared" si="10"/>
        <v>3.2099999999999937</v>
      </c>
    </row>
    <row r="211" spans="1:13" ht="15">
      <c r="A211" s="417">
        <f t="shared" si="11"/>
        <v>204</v>
      </c>
      <c r="B211" s="399" t="s">
        <v>189</v>
      </c>
      <c r="C211" s="403">
        <v>104.616</v>
      </c>
      <c r="D211" s="403"/>
      <c r="E211" s="403">
        <v>100.216</v>
      </c>
      <c r="F211" s="403"/>
      <c r="G211" s="408">
        <f t="shared" si="9"/>
        <v>4.400000000000006</v>
      </c>
      <c r="H211" s="414"/>
      <c r="I211" s="411">
        <v>95.117</v>
      </c>
      <c r="J211" s="403"/>
      <c r="K211" s="403">
        <v>91.907</v>
      </c>
      <c r="L211" s="403"/>
      <c r="M211" s="404">
        <f t="shared" si="10"/>
        <v>3.210000000000008</v>
      </c>
    </row>
    <row r="212" spans="1:13" ht="15">
      <c r="A212" s="417">
        <f t="shared" si="11"/>
        <v>205</v>
      </c>
      <c r="B212" s="399" t="s">
        <v>190</v>
      </c>
      <c r="C212" s="403">
        <v>104.475</v>
      </c>
      <c r="D212" s="403"/>
      <c r="E212" s="403">
        <v>100.075</v>
      </c>
      <c r="F212" s="403"/>
      <c r="G212" s="408">
        <f t="shared" si="9"/>
        <v>4.3999999999999915</v>
      </c>
      <c r="H212" s="414"/>
      <c r="I212" s="411">
        <v>94.984</v>
      </c>
      <c r="J212" s="403"/>
      <c r="K212" s="403">
        <v>91.774</v>
      </c>
      <c r="L212" s="403"/>
      <c r="M212" s="404">
        <f t="shared" si="10"/>
        <v>3.2099999999999937</v>
      </c>
    </row>
    <row r="213" spans="1:13" ht="15">
      <c r="A213" s="417">
        <f t="shared" si="11"/>
        <v>206</v>
      </c>
      <c r="B213" s="399" t="s">
        <v>191</v>
      </c>
      <c r="C213" s="403">
        <v>104.265</v>
      </c>
      <c r="D213" s="403"/>
      <c r="E213" s="403">
        <v>99.865</v>
      </c>
      <c r="F213" s="403"/>
      <c r="G213" s="408">
        <f t="shared" si="9"/>
        <v>4.400000000000006</v>
      </c>
      <c r="H213" s="414"/>
      <c r="I213" s="411">
        <v>94.724</v>
      </c>
      <c r="J213" s="403"/>
      <c r="K213" s="403">
        <v>91.514</v>
      </c>
      <c r="L213" s="403"/>
      <c r="M213" s="404">
        <f t="shared" si="10"/>
        <v>3.210000000000008</v>
      </c>
    </row>
    <row r="214" spans="1:13" ht="15">
      <c r="A214" s="417">
        <f t="shared" si="11"/>
        <v>207</v>
      </c>
      <c r="B214" s="399" t="s">
        <v>192</v>
      </c>
      <c r="C214" s="403">
        <v>104.955</v>
      </c>
      <c r="D214" s="403"/>
      <c r="E214" s="403">
        <v>100.555</v>
      </c>
      <c r="F214" s="403"/>
      <c r="G214" s="408">
        <f t="shared" si="9"/>
        <v>4.3999999999999915</v>
      </c>
      <c r="H214" s="414"/>
      <c r="I214" s="411">
        <v>95.394</v>
      </c>
      <c r="J214" s="403"/>
      <c r="K214" s="403">
        <v>92.184</v>
      </c>
      <c r="L214" s="403"/>
      <c r="M214" s="404">
        <f t="shared" si="10"/>
        <v>3.210000000000008</v>
      </c>
    </row>
    <row r="215" spans="1:13" ht="15">
      <c r="A215" s="417">
        <f t="shared" si="11"/>
        <v>208</v>
      </c>
      <c r="B215" s="399" t="s">
        <v>193</v>
      </c>
      <c r="C215" s="403">
        <v>104.367</v>
      </c>
      <c r="D215" s="403"/>
      <c r="E215" s="403">
        <v>99.967</v>
      </c>
      <c r="F215" s="403"/>
      <c r="G215" s="408">
        <f t="shared" si="9"/>
        <v>4.400000000000006</v>
      </c>
      <c r="H215" s="414"/>
      <c r="I215" s="411">
        <v>94.826</v>
      </c>
      <c r="J215" s="403"/>
      <c r="K215" s="403">
        <v>91.616</v>
      </c>
      <c r="L215" s="403"/>
      <c r="M215" s="404">
        <f t="shared" si="10"/>
        <v>3.2099999999999937</v>
      </c>
    </row>
    <row r="216" spans="1:13" ht="15">
      <c r="A216" s="417">
        <f t="shared" si="11"/>
        <v>209</v>
      </c>
      <c r="B216" s="399" t="s">
        <v>194</v>
      </c>
      <c r="C216" s="403">
        <v>105.733</v>
      </c>
      <c r="D216" s="403"/>
      <c r="E216" s="403">
        <v>101.333</v>
      </c>
      <c r="F216" s="403"/>
      <c r="G216" s="408">
        <f t="shared" si="9"/>
        <v>4.400000000000006</v>
      </c>
      <c r="H216" s="414"/>
      <c r="I216" s="411">
        <v>96.192</v>
      </c>
      <c r="J216" s="403"/>
      <c r="K216" s="403">
        <v>92.982</v>
      </c>
      <c r="L216" s="403"/>
      <c r="M216" s="404">
        <f t="shared" si="10"/>
        <v>3.2099999999999937</v>
      </c>
    </row>
    <row r="217" spans="1:13" ht="15">
      <c r="A217" s="417">
        <f t="shared" si="11"/>
        <v>210</v>
      </c>
      <c r="B217" s="399" t="s">
        <v>195</v>
      </c>
      <c r="C217" s="403">
        <v>104.345</v>
      </c>
      <c r="D217" s="403"/>
      <c r="E217" s="403">
        <v>99.945</v>
      </c>
      <c r="F217" s="403"/>
      <c r="G217" s="408">
        <f t="shared" si="9"/>
        <v>4.400000000000006</v>
      </c>
      <c r="H217" s="414"/>
      <c r="I217" s="411">
        <v>94.804</v>
      </c>
      <c r="J217" s="403"/>
      <c r="K217" s="403">
        <v>91.594</v>
      </c>
      <c r="L217" s="403"/>
      <c r="M217" s="404">
        <f t="shared" si="10"/>
        <v>3.210000000000008</v>
      </c>
    </row>
    <row r="218" spans="1:13" ht="15">
      <c r="A218" s="417">
        <f t="shared" si="11"/>
        <v>211</v>
      </c>
      <c r="B218" s="399" t="s">
        <v>196</v>
      </c>
      <c r="C218" s="403">
        <v>104.345</v>
      </c>
      <c r="D218" s="403"/>
      <c r="E218" s="403">
        <v>99.945</v>
      </c>
      <c r="F218" s="403"/>
      <c r="G218" s="408">
        <f t="shared" si="9"/>
        <v>4.400000000000006</v>
      </c>
      <c r="H218" s="414"/>
      <c r="I218" s="411">
        <v>94.804</v>
      </c>
      <c r="J218" s="403"/>
      <c r="K218" s="403">
        <v>91.594</v>
      </c>
      <c r="L218" s="403"/>
      <c r="M218" s="404">
        <f t="shared" si="10"/>
        <v>3.210000000000008</v>
      </c>
    </row>
    <row r="219" spans="1:13" ht="15">
      <c r="A219" s="417">
        <f t="shared" si="11"/>
        <v>212</v>
      </c>
      <c r="B219" s="399" t="s">
        <v>197</v>
      </c>
      <c r="C219" s="403">
        <v>104.655</v>
      </c>
      <c r="D219" s="403"/>
      <c r="E219" s="403">
        <v>100.255</v>
      </c>
      <c r="F219" s="403"/>
      <c r="G219" s="408">
        <f t="shared" si="9"/>
        <v>4.400000000000006</v>
      </c>
      <c r="H219" s="414"/>
      <c r="I219" s="411">
        <v>95.094</v>
      </c>
      <c r="J219" s="403"/>
      <c r="K219" s="403">
        <v>91.884</v>
      </c>
      <c r="L219" s="403"/>
      <c r="M219" s="404">
        <f t="shared" si="10"/>
        <v>3.2099999999999937</v>
      </c>
    </row>
    <row r="220" spans="1:13" ht="15">
      <c r="A220" s="417">
        <f t="shared" si="11"/>
        <v>213</v>
      </c>
      <c r="B220" s="399" t="s">
        <v>198</v>
      </c>
      <c r="C220" s="403">
        <v>104.345</v>
      </c>
      <c r="D220" s="403"/>
      <c r="E220" s="403">
        <v>99.945</v>
      </c>
      <c r="F220" s="403"/>
      <c r="G220" s="408">
        <f t="shared" si="9"/>
        <v>4.400000000000006</v>
      </c>
      <c r="H220" s="414"/>
      <c r="I220" s="411">
        <v>94.804</v>
      </c>
      <c r="J220" s="403"/>
      <c r="K220" s="403">
        <v>91.594</v>
      </c>
      <c r="L220" s="403"/>
      <c r="M220" s="404">
        <f t="shared" si="10"/>
        <v>3.210000000000008</v>
      </c>
    </row>
    <row r="221" spans="1:13" ht="15">
      <c r="A221" s="417">
        <f t="shared" si="11"/>
        <v>214</v>
      </c>
      <c r="B221" s="399" t="s">
        <v>199</v>
      </c>
      <c r="C221" s="403">
        <v>105.075</v>
      </c>
      <c r="D221" s="403"/>
      <c r="E221" s="403">
        <v>100.675</v>
      </c>
      <c r="F221" s="403"/>
      <c r="G221" s="408">
        <f t="shared" si="9"/>
        <v>4.400000000000006</v>
      </c>
      <c r="H221" s="414"/>
      <c r="I221" s="411">
        <v>95.554</v>
      </c>
      <c r="J221" s="403"/>
      <c r="K221" s="403">
        <v>92.344</v>
      </c>
      <c r="L221" s="403"/>
      <c r="M221" s="404">
        <f t="shared" si="10"/>
        <v>3.210000000000008</v>
      </c>
    </row>
    <row r="222" spans="1:13" ht="15">
      <c r="A222" s="417">
        <f t="shared" si="11"/>
        <v>215</v>
      </c>
      <c r="B222" s="399" t="s">
        <v>200</v>
      </c>
      <c r="C222" s="403">
        <v>104.653</v>
      </c>
      <c r="D222" s="403"/>
      <c r="E222" s="403">
        <v>100.253</v>
      </c>
      <c r="F222" s="403"/>
      <c r="G222" s="408">
        <f t="shared" si="9"/>
        <v>4.400000000000006</v>
      </c>
      <c r="H222" s="414"/>
      <c r="I222" s="411">
        <v>95.062</v>
      </c>
      <c r="J222" s="403"/>
      <c r="K222" s="403">
        <v>91.852</v>
      </c>
      <c r="L222" s="403"/>
      <c r="M222" s="404">
        <f t="shared" si="10"/>
        <v>3.2099999999999937</v>
      </c>
    </row>
    <row r="223" spans="1:13" ht="15">
      <c r="A223" s="417">
        <f t="shared" si="11"/>
        <v>216</v>
      </c>
      <c r="B223" s="399" t="s">
        <v>1131</v>
      </c>
      <c r="C223" s="403">
        <v>104.655</v>
      </c>
      <c r="D223" s="403"/>
      <c r="E223" s="403">
        <v>100.255</v>
      </c>
      <c r="F223" s="403"/>
      <c r="G223" s="408">
        <f t="shared" si="9"/>
        <v>4.400000000000006</v>
      </c>
      <c r="H223" s="414"/>
      <c r="I223" s="411">
        <v>95.104</v>
      </c>
      <c r="J223" s="403"/>
      <c r="K223" s="403">
        <v>91.894</v>
      </c>
      <c r="L223" s="403"/>
      <c r="M223" s="404">
        <f t="shared" si="10"/>
        <v>3.2099999999999937</v>
      </c>
    </row>
    <row r="224" spans="1:13" ht="15">
      <c r="A224" s="417">
        <f t="shared" si="11"/>
        <v>217</v>
      </c>
      <c r="B224" s="399" t="s">
        <v>202</v>
      </c>
      <c r="C224" s="403">
        <v>105.155</v>
      </c>
      <c r="D224" s="403"/>
      <c r="E224" s="403">
        <v>100.755</v>
      </c>
      <c r="F224" s="403"/>
      <c r="G224" s="408">
        <f t="shared" si="9"/>
        <v>4.400000000000006</v>
      </c>
      <c r="H224" s="414"/>
      <c r="I224" s="411">
        <v>95.614</v>
      </c>
      <c r="J224" s="403"/>
      <c r="K224" s="403">
        <v>92.404</v>
      </c>
      <c r="L224" s="403"/>
      <c r="M224" s="404">
        <f t="shared" si="10"/>
        <v>3.210000000000008</v>
      </c>
    </row>
    <row r="225" spans="1:13" ht="15">
      <c r="A225" s="417">
        <f t="shared" si="11"/>
        <v>218</v>
      </c>
      <c r="B225" s="399" t="s">
        <v>203</v>
      </c>
      <c r="C225" s="403">
        <v>104.616</v>
      </c>
      <c r="D225" s="403"/>
      <c r="E225" s="403">
        <v>100.216</v>
      </c>
      <c r="F225" s="403"/>
      <c r="G225" s="408">
        <f t="shared" si="9"/>
        <v>4.400000000000006</v>
      </c>
      <c r="H225" s="414"/>
      <c r="I225" s="411">
        <v>95.107</v>
      </c>
      <c r="J225" s="403"/>
      <c r="K225" s="403">
        <v>91.897</v>
      </c>
      <c r="L225" s="403"/>
      <c r="M225" s="404">
        <f t="shared" si="10"/>
        <v>3.2099999999999937</v>
      </c>
    </row>
    <row r="226" spans="1:13" ht="15">
      <c r="A226" s="417">
        <f t="shared" si="11"/>
        <v>219</v>
      </c>
      <c r="B226" s="399" t="s">
        <v>204</v>
      </c>
      <c r="C226" s="403">
        <v>105.056</v>
      </c>
      <c r="D226" s="403"/>
      <c r="E226" s="403">
        <v>100.656</v>
      </c>
      <c r="F226" s="403"/>
      <c r="G226" s="408">
        <f t="shared" si="9"/>
        <v>4.3999999999999915</v>
      </c>
      <c r="H226" s="414"/>
      <c r="I226" s="411">
        <v>95.547</v>
      </c>
      <c r="J226" s="403"/>
      <c r="K226" s="403">
        <v>92.337</v>
      </c>
      <c r="L226" s="403"/>
      <c r="M226" s="404">
        <f t="shared" si="10"/>
        <v>3.2099999999999937</v>
      </c>
    </row>
    <row r="227" spans="1:13" ht="15">
      <c r="A227" s="417">
        <f t="shared" si="11"/>
        <v>220</v>
      </c>
      <c r="B227" s="399" t="s">
        <v>201</v>
      </c>
      <c r="C227" s="403">
        <v>104.265</v>
      </c>
      <c r="D227" s="403"/>
      <c r="E227" s="403">
        <v>99.865</v>
      </c>
      <c r="F227" s="403"/>
      <c r="G227" s="408">
        <f t="shared" si="9"/>
        <v>4.400000000000006</v>
      </c>
      <c r="H227" s="414"/>
      <c r="I227" s="411">
        <v>94.724</v>
      </c>
      <c r="J227" s="403"/>
      <c r="K227" s="403">
        <v>91.514</v>
      </c>
      <c r="L227" s="403"/>
      <c r="M227" s="404">
        <f t="shared" si="10"/>
        <v>3.210000000000008</v>
      </c>
    </row>
    <row r="228" spans="1:13" ht="15">
      <c r="A228" s="417">
        <f t="shared" si="11"/>
        <v>221</v>
      </c>
      <c r="B228" s="399" t="s">
        <v>205</v>
      </c>
      <c r="C228" s="403">
        <v>104.775</v>
      </c>
      <c r="D228" s="403"/>
      <c r="E228" s="403">
        <v>100.375</v>
      </c>
      <c r="F228" s="403"/>
      <c r="G228" s="408">
        <f t="shared" si="9"/>
        <v>4.400000000000006</v>
      </c>
      <c r="H228" s="414"/>
      <c r="I228" s="411">
        <v>95.214</v>
      </c>
      <c r="J228" s="403"/>
      <c r="K228" s="403">
        <v>92.004</v>
      </c>
      <c r="L228" s="403"/>
      <c r="M228" s="404">
        <f t="shared" si="10"/>
        <v>3.2099999999999937</v>
      </c>
    </row>
    <row r="229" spans="1:13" ht="15">
      <c r="A229" s="417">
        <f t="shared" si="11"/>
        <v>222</v>
      </c>
      <c r="B229" s="399" t="s">
        <v>206</v>
      </c>
      <c r="C229" s="403">
        <v>104.653</v>
      </c>
      <c r="D229" s="403"/>
      <c r="E229" s="403">
        <v>100.253</v>
      </c>
      <c r="F229" s="403"/>
      <c r="G229" s="408">
        <f t="shared" si="9"/>
        <v>4.400000000000006</v>
      </c>
      <c r="H229" s="414"/>
      <c r="I229" s="411">
        <v>95.102</v>
      </c>
      <c r="J229" s="403"/>
      <c r="K229" s="403">
        <v>91.892</v>
      </c>
      <c r="L229" s="403"/>
      <c r="M229" s="404">
        <f t="shared" si="10"/>
        <v>3.210000000000008</v>
      </c>
    </row>
    <row r="230" spans="1:13" ht="15">
      <c r="A230" s="417">
        <f t="shared" si="11"/>
        <v>223</v>
      </c>
      <c r="B230" s="399" t="s">
        <v>207</v>
      </c>
      <c r="C230" s="403">
        <v>104.655</v>
      </c>
      <c r="D230" s="403"/>
      <c r="E230" s="403">
        <v>100.255</v>
      </c>
      <c r="F230" s="403"/>
      <c r="G230" s="408">
        <f t="shared" si="9"/>
        <v>4.400000000000006</v>
      </c>
      <c r="H230" s="414"/>
      <c r="I230" s="411">
        <v>95.144</v>
      </c>
      <c r="J230" s="403"/>
      <c r="K230" s="403">
        <v>91.934</v>
      </c>
      <c r="L230" s="403"/>
      <c r="M230" s="404">
        <f t="shared" si="10"/>
        <v>3.210000000000008</v>
      </c>
    </row>
    <row r="231" spans="1:13" ht="15">
      <c r="A231" s="417">
        <f t="shared" si="11"/>
        <v>224</v>
      </c>
      <c r="B231" s="399" t="s">
        <v>208</v>
      </c>
      <c r="C231" s="403">
        <v>104.655</v>
      </c>
      <c r="D231" s="403"/>
      <c r="E231" s="403">
        <v>100.255</v>
      </c>
      <c r="F231" s="403"/>
      <c r="G231" s="408">
        <f t="shared" si="9"/>
        <v>4.400000000000006</v>
      </c>
      <c r="H231" s="414"/>
      <c r="I231" s="411">
        <v>95.144</v>
      </c>
      <c r="J231" s="403"/>
      <c r="K231" s="403">
        <v>91.934</v>
      </c>
      <c r="L231" s="403"/>
      <c r="M231" s="404">
        <f t="shared" si="10"/>
        <v>3.210000000000008</v>
      </c>
    </row>
    <row r="232" spans="1:13" ht="15">
      <c r="A232" s="417">
        <f t="shared" si="11"/>
        <v>225</v>
      </c>
      <c r="B232" s="399" t="s">
        <v>209</v>
      </c>
      <c r="C232" s="403">
        <v>104.788</v>
      </c>
      <c r="D232" s="403"/>
      <c r="E232" s="403">
        <v>100.388</v>
      </c>
      <c r="F232" s="403"/>
      <c r="G232" s="408">
        <f t="shared" si="9"/>
        <v>4.3999999999999915</v>
      </c>
      <c r="H232" s="414"/>
      <c r="I232" s="411">
        <v>95.197</v>
      </c>
      <c r="J232" s="403"/>
      <c r="K232" s="403">
        <v>91.987</v>
      </c>
      <c r="L232" s="403"/>
      <c r="M232" s="404">
        <f t="shared" si="10"/>
        <v>3.210000000000008</v>
      </c>
    </row>
    <row r="233" spans="1:13" ht="15">
      <c r="A233" s="417">
        <f t="shared" si="11"/>
        <v>226</v>
      </c>
      <c r="B233" s="399" t="s">
        <v>210</v>
      </c>
      <c r="C233" s="403">
        <v>104.345</v>
      </c>
      <c r="D233" s="403"/>
      <c r="E233" s="403">
        <v>99.945</v>
      </c>
      <c r="F233" s="403"/>
      <c r="G233" s="408">
        <f t="shared" si="9"/>
        <v>4.400000000000006</v>
      </c>
      <c r="H233" s="414"/>
      <c r="I233" s="411">
        <v>94.804</v>
      </c>
      <c r="J233" s="403"/>
      <c r="K233" s="403">
        <v>91.594</v>
      </c>
      <c r="L233" s="403"/>
      <c r="M233" s="404">
        <f t="shared" si="10"/>
        <v>3.210000000000008</v>
      </c>
    </row>
    <row r="234" spans="1:13" ht="15">
      <c r="A234" s="417">
        <f t="shared" si="11"/>
        <v>227</v>
      </c>
      <c r="B234" s="399" t="s">
        <v>211</v>
      </c>
      <c r="C234" s="403">
        <v>104.575</v>
      </c>
      <c r="D234" s="403"/>
      <c r="E234" s="403">
        <v>100.175</v>
      </c>
      <c r="F234" s="403"/>
      <c r="G234" s="408">
        <f t="shared" si="9"/>
        <v>4.400000000000006</v>
      </c>
      <c r="H234" s="414"/>
      <c r="I234" s="411">
        <v>95.064</v>
      </c>
      <c r="J234" s="403"/>
      <c r="K234" s="403">
        <v>91.854</v>
      </c>
      <c r="L234" s="403"/>
      <c r="M234" s="404">
        <f t="shared" si="10"/>
        <v>3.2099999999999937</v>
      </c>
    </row>
    <row r="235" spans="1:13" ht="15">
      <c r="A235" s="417">
        <f t="shared" si="11"/>
        <v>228</v>
      </c>
      <c r="B235" s="399" t="s">
        <v>1039</v>
      </c>
      <c r="C235" s="403">
        <v>105.655</v>
      </c>
      <c r="D235" s="403"/>
      <c r="E235" s="403">
        <v>101.255</v>
      </c>
      <c r="F235" s="403"/>
      <c r="G235" s="408">
        <f t="shared" si="9"/>
        <v>4.400000000000006</v>
      </c>
      <c r="H235" s="414"/>
      <c r="I235" s="411">
        <v>96.144</v>
      </c>
      <c r="J235" s="403"/>
      <c r="K235" s="403">
        <v>92.934</v>
      </c>
      <c r="L235" s="403"/>
      <c r="M235" s="404">
        <f t="shared" si="10"/>
        <v>3.210000000000008</v>
      </c>
    </row>
    <row r="236" spans="1:13" ht="15">
      <c r="A236" s="417">
        <f t="shared" si="11"/>
        <v>229</v>
      </c>
      <c r="B236" s="399" t="s">
        <v>212</v>
      </c>
      <c r="C236" s="403">
        <v>105.155</v>
      </c>
      <c r="D236" s="403"/>
      <c r="E236" s="403">
        <v>100.755</v>
      </c>
      <c r="F236" s="403"/>
      <c r="G236" s="408">
        <f t="shared" si="9"/>
        <v>4.400000000000006</v>
      </c>
      <c r="H236" s="414"/>
      <c r="I236" s="411">
        <v>95.604</v>
      </c>
      <c r="J236" s="403"/>
      <c r="K236" s="403">
        <v>92.394</v>
      </c>
      <c r="L236" s="403"/>
      <c r="M236" s="404">
        <f t="shared" si="10"/>
        <v>3.2099999999999937</v>
      </c>
    </row>
    <row r="237" spans="1:13" ht="15">
      <c r="A237" s="417">
        <f t="shared" si="11"/>
        <v>230</v>
      </c>
      <c r="B237" s="399" t="s">
        <v>213</v>
      </c>
      <c r="C237" s="403">
        <v>104.345</v>
      </c>
      <c r="D237" s="403"/>
      <c r="E237" s="403">
        <v>99.945</v>
      </c>
      <c r="F237" s="403"/>
      <c r="G237" s="408">
        <f t="shared" si="9"/>
        <v>4.400000000000006</v>
      </c>
      <c r="H237" s="414"/>
      <c r="I237" s="411">
        <v>94.804</v>
      </c>
      <c r="J237" s="403"/>
      <c r="K237" s="403">
        <v>91.594</v>
      </c>
      <c r="L237" s="403"/>
      <c r="M237" s="404">
        <f t="shared" si="10"/>
        <v>3.210000000000008</v>
      </c>
    </row>
    <row r="238" spans="1:13" ht="15">
      <c r="A238" s="417">
        <f t="shared" si="11"/>
        <v>231</v>
      </c>
      <c r="B238" s="399" t="s">
        <v>214</v>
      </c>
      <c r="C238" s="403">
        <v>105.416</v>
      </c>
      <c r="D238" s="403"/>
      <c r="E238" s="403">
        <v>101.016</v>
      </c>
      <c r="F238" s="403"/>
      <c r="G238" s="408">
        <f t="shared" si="9"/>
        <v>4.3999999999999915</v>
      </c>
      <c r="H238" s="414"/>
      <c r="I238" s="411">
        <v>95.831</v>
      </c>
      <c r="J238" s="403"/>
      <c r="K238" s="403">
        <v>92.621</v>
      </c>
      <c r="L238" s="403"/>
      <c r="M238" s="404">
        <f t="shared" si="10"/>
        <v>3.210000000000008</v>
      </c>
    </row>
    <row r="239" spans="1:13" ht="15">
      <c r="A239" s="417">
        <f t="shared" si="11"/>
        <v>232</v>
      </c>
      <c r="B239" s="399" t="s">
        <v>215</v>
      </c>
      <c r="C239" s="403">
        <v>105.76</v>
      </c>
      <c r="D239" s="403"/>
      <c r="E239" s="403">
        <v>101.36</v>
      </c>
      <c r="F239" s="403"/>
      <c r="G239" s="408">
        <f t="shared" si="9"/>
        <v>4.400000000000006</v>
      </c>
      <c r="H239" s="414"/>
      <c r="I239" s="411">
        <v>96.201</v>
      </c>
      <c r="J239" s="403"/>
      <c r="K239" s="403">
        <v>92.991</v>
      </c>
      <c r="L239" s="403"/>
      <c r="M239" s="404">
        <f t="shared" si="10"/>
        <v>3.2099999999999937</v>
      </c>
    </row>
    <row r="240" spans="1:13" ht="15">
      <c r="A240" s="417">
        <f t="shared" si="11"/>
        <v>233</v>
      </c>
      <c r="B240" s="399" t="s">
        <v>201</v>
      </c>
      <c r="C240" s="403">
        <v>105.46</v>
      </c>
      <c r="D240" s="403"/>
      <c r="E240" s="403">
        <v>101.06</v>
      </c>
      <c r="F240" s="403"/>
      <c r="G240" s="408">
        <f t="shared" si="9"/>
        <v>4.3999999999999915</v>
      </c>
      <c r="H240" s="414"/>
      <c r="I240" s="411">
        <v>95.911</v>
      </c>
      <c r="J240" s="403"/>
      <c r="K240" s="403">
        <v>92.701</v>
      </c>
      <c r="L240" s="403"/>
      <c r="M240" s="404">
        <f t="shared" si="10"/>
        <v>3.210000000000008</v>
      </c>
    </row>
    <row r="241" spans="1:13" ht="15">
      <c r="A241" s="417">
        <f t="shared" si="11"/>
        <v>234</v>
      </c>
      <c r="B241" s="399" t="s">
        <v>216</v>
      </c>
      <c r="C241" s="403">
        <v>105.275</v>
      </c>
      <c r="D241" s="403"/>
      <c r="E241" s="403">
        <v>100.875</v>
      </c>
      <c r="F241" s="403"/>
      <c r="G241" s="408">
        <f t="shared" si="9"/>
        <v>4.400000000000006</v>
      </c>
      <c r="H241" s="414"/>
      <c r="I241" s="411">
        <v>95.724</v>
      </c>
      <c r="J241" s="403"/>
      <c r="K241" s="403">
        <v>92.514</v>
      </c>
      <c r="L241" s="403"/>
      <c r="M241" s="404">
        <f t="shared" si="10"/>
        <v>3.210000000000008</v>
      </c>
    </row>
    <row r="242" spans="1:13" ht="15">
      <c r="A242" s="417">
        <f t="shared" si="11"/>
        <v>235</v>
      </c>
      <c r="B242" s="399" t="s">
        <v>217</v>
      </c>
      <c r="C242" s="403">
        <v>104.345</v>
      </c>
      <c r="D242" s="403"/>
      <c r="E242" s="403">
        <v>99.945</v>
      </c>
      <c r="F242" s="403"/>
      <c r="G242" s="408">
        <f t="shared" si="9"/>
        <v>4.400000000000006</v>
      </c>
      <c r="H242" s="414"/>
      <c r="I242" s="411">
        <v>94.804</v>
      </c>
      <c r="J242" s="403"/>
      <c r="K242" s="403">
        <v>91.594</v>
      </c>
      <c r="L242" s="403"/>
      <c r="M242" s="404">
        <f t="shared" si="10"/>
        <v>3.210000000000008</v>
      </c>
    </row>
    <row r="243" spans="1:13" ht="15">
      <c r="A243" s="417">
        <f t="shared" si="11"/>
        <v>236</v>
      </c>
      <c r="B243" s="399" t="s">
        <v>218</v>
      </c>
      <c r="C243" s="403">
        <v>105.28</v>
      </c>
      <c r="D243" s="403"/>
      <c r="E243" s="403">
        <v>100.88</v>
      </c>
      <c r="F243" s="403"/>
      <c r="G243" s="408">
        <f t="shared" si="9"/>
        <v>4.400000000000006</v>
      </c>
      <c r="H243" s="414"/>
      <c r="I243" s="411">
        <v>95.731</v>
      </c>
      <c r="J243" s="403"/>
      <c r="K243" s="403">
        <v>92.521</v>
      </c>
      <c r="L243" s="403"/>
      <c r="M243" s="404">
        <f t="shared" si="10"/>
        <v>3.2099999999999937</v>
      </c>
    </row>
    <row r="244" spans="1:13" ht="15">
      <c r="A244" s="417">
        <f t="shared" si="11"/>
        <v>237</v>
      </c>
      <c r="B244" s="399" t="s">
        <v>219</v>
      </c>
      <c r="C244" s="403">
        <v>104.345</v>
      </c>
      <c r="D244" s="403"/>
      <c r="E244" s="403">
        <v>99.945</v>
      </c>
      <c r="F244" s="403"/>
      <c r="G244" s="408">
        <f t="shared" si="9"/>
        <v>4.400000000000006</v>
      </c>
      <c r="H244" s="414"/>
      <c r="I244" s="411">
        <v>94.804</v>
      </c>
      <c r="J244" s="403"/>
      <c r="K244" s="403">
        <v>91.594</v>
      </c>
      <c r="L244" s="403"/>
      <c r="M244" s="404">
        <f t="shared" si="10"/>
        <v>3.210000000000008</v>
      </c>
    </row>
    <row r="245" spans="1:13" ht="15">
      <c r="A245" s="417">
        <f t="shared" si="11"/>
        <v>238</v>
      </c>
      <c r="B245" s="399" t="s">
        <v>220</v>
      </c>
      <c r="C245" s="403">
        <v>105.055</v>
      </c>
      <c r="D245" s="403"/>
      <c r="E245" s="403">
        <v>100.655</v>
      </c>
      <c r="F245" s="403"/>
      <c r="G245" s="408">
        <f t="shared" si="9"/>
        <v>4.400000000000006</v>
      </c>
      <c r="H245" s="414"/>
      <c r="I245" s="411">
        <v>95.494</v>
      </c>
      <c r="J245" s="403"/>
      <c r="K245" s="403">
        <v>92.284</v>
      </c>
      <c r="L245" s="403"/>
      <c r="M245" s="404">
        <f t="shared" si="10"/>
        <v>3.2099999999999937</v>
      </c>
    </row>
    <row r="246" spans="1:13" ht="15">
      <c r="A246" s="417">
        <f t="shared" si="11"/>
        <v>239</v>
      </c>
      <c r="B246" s="399" t="s">
        <v>221</v>
      </c>
      <c r="C246" s="403">
        <v>104.655</v>
      </c>
      <c r="D246" s="403"/>
      <c r="E246" s="403">
        <v>100.255</v>
      </c>
      <c r="F246" s="403"/>
      <c r="G246" s="408">
        <f t="shared" si="9"/>
        <v>4.400000000000006</v>
      </c>
      <c r="H246" s="414"/>
      <c r="I246" s="411">
        <v>95.104</v>
      </c>
      <c r="J246" s="403"/>
      <c r="K246" s="403">
        <v>91.894</v>
      </c>
      <c r="L246" s="403"/>
      <c r="M246" s="404">
        <f t="shared" si="10"/>
        <v>3.2099999999999937</v>
      </c>
    </row>
    <row r="247" spans="1:13" ht="15">
      <c r="A247" s="417">
        <f t="shared" si="11"/>
        <v>240</v>
      </c>
      <c r="B247" s="399" t="s">
        <v>222</v>
      </c>
      <c r="C247" s="403">
        <v>104.655</v>
      </c>
      <c r="D247" s="403"/>
      <c r="E247" s="403">
        <v>100.255</v>
      </c>
      <c r="F247" s="403"/>
      <c r="G247" s="408">
        <f t="shared" si="9"/>
        <v>4.400000000000006</v>
      </c>
      <c r="H247" s="414"/>
      <c r="I247" s="411">
        <v>95.074</v>
      </c>
      <c r="J247" s="403"/>
      <c r="K247" s="403">
        <v>91.864</v>
      </c>
      <c r="L247" s="403"/>
      <c r="M247" s="404">
        <f t="shared" si="10"/>
        <v>3.2099999999999937</v>
      </c>
    </row>
    <row r="248" spans="1:13" ht="15">
      <c r="A248" s="417">
        <f t="shared" si="11"/>
        <v>241</v>
      </c>
      <c r="B248" s="399" t="s">
        <v>223</v>
      </c>
      <c r="C248" s="403">
        <v>104.955</v>
      </c>
      <c r="D248" s="403"/>
      <c r="E248" s="403">
        <v>100.555</v>
      </c>
      <c r="F248" s="403"/>
      <c r="G248" s="408">
        <f t="shared" si="9"/>
        <v>4.3999999999999915</v>
      </c>
      <c r="H248" s="414"/>
      <c r="I248" s="411">
        <v>95.454</v>
      </c>
      <c r="J248" s="403"/>
      <c r="K248" s="403">
        <v>92.244</v>
      </c>
      <c r="L248" s="403"/>
      <c r="M248" s="404">
        <f t="shared" si="10"/>
        <v>3.2099999999999937</v>
      </c>
    </row>
    <row r="249" spans="1:13" ht="15">
      <c r="A249" s="417">
        <f t="shared" si="11"/>
        <v>242</v>
      </c>
      <c r="B249" s="399" t="s">
        <v>224</v>
      </c>
      <c r="C249" s="403">
        <v>104.755</v>
      </c>
      <c r="D249" s="403"/>
      <c r="E249" s="403">
        <v>100.355</v>
      </c>
      <c r="F249" s="403"/>
      <c r="G249" s="408">
        <f t="shared" si="9"/>
        <v>4.3999999999999915</v>
      </c>
      <c r="H249" s="414"/>
      <c r="I249" s="411">
        <v>95.214</v>
      </c>
      <c r="J249" s="403"/>
      <c r="K249" s="403">
        <v>92.004</v>
      </c>
      <c r="L249" s="403"/>
      <c r="M249" s="404">
        <f t="shared" si="10"/>
        <v>3.2099999999999937</v>
      </c>
    </row>
    <row r="250" spans="1:13" ht="15">
      <c r="A250" s="417">
        <f t="shared" si="11"/>
        <v>243</v>
      </c>
      <c r="B250" s="399" t="s">
        <v>225</v>
      </c>
      <c r="C250" s="403">
        <v>104.944</v>
      </c>
      <c r="D250" s="403"/>
      <c r="E250" s="403">
        <v>100.544</v>
      </c>
      <c r="F250" s="403"/>
      <c r="G250" s="408">
        <f t="shared" si="9"/>
        <v>4.400000000000006</v>
      </c>
      <c r="H250" s="414"/>
      <c r="I250" s="411">
        <v>95.409</v>
      </c>
      <c r="J250" s="403"/>
      <c r="K250" s="403">
        <v>92.199</v>
      </c>
      <c r="L250" s="403"/>
      <c r="M250" s="404">
        <f t="shared" si="10"/>
        <v>3.210000000000008</v>
      </c>
    </row>
    <row r="251" spans="1:13" ht="15">
      <c r="A251" s="417">
        <f t="shared" si="11"/>
        <v>244</v>
      </c>
      <c r="B251" s="399" t="s">
        <v>226</v>
      </c>
      <c r="C251" s="403">
        <v>104.955</v>
      </c>
      <c r="D251" s="403"/>
      <c r="E251" s="403">
        <v>100.555</v>
      </c>
      <c r="F251" s="403"/>
      <c r="G251" s="408">
        <f t="shared" si="9"/>
        <v>4.3999999999999915</v>
      </c>
      <c r="H251" s="414"/>
      <c r="I251" s="411">
        <v>95.374</v>
      </c>
      <c r="J251" s="403"/>
      <c r="K251" s="403">
        <v>92.164</v>
      </c>
      <c r="L251" s="403"/>
      <c r="M251" s="404">
        <f t="shared" si="10"/>
        <v>3.2099999999999937</v>
      </c>
    </row>
    <row r="252" spans="1:13" ht="15">
      <c r="A252" s="417">
        <f t="shared" si="11"/>
        <v>245</v>
      </c>
      <c r="B252" s="399" t="s">
        <v>227</v>
      </c>
      <c r="C252" s="403">
        <v>104.655</v>
      </c>
      <c r="D252" s="403"/>
      <c r="E252" s="403">
        <v>100.255</v>
      </c>
      <c r="F252" s="403"/>
      <c r="G252" s="408">
        <f t="shared" si="9"/>
        <v>4.400000000000006</v>
      </c>
      <c r="H252" s="414"/>
      <c r="I252" s="411">
        <v>95.154</v>
      </c>
      <c r="J252" s="403"/>
      <c r="K252" s="403">
        <v>91.944</v>
      </c>
      <c r="L252" s="403"/>
      <c r="M252" s="404">
        <f t="shared" si="10"/>
        <v>3.2099999999999937</v>
      </c>
    </row>
    <row r="253" spans="1:13" ht="15">
      <c r="A253" s="417">
        <f t="shared" si="11"/>
        <v>246</v>
      </c>
      <c r="B253" s="399" t="s">
        <v>1047</v>
      </c>
      <c r="C253" s="403">
        <v>104.345</v>
      </c>
      <c r="D253" s="403"/>
      <c r="E253" s="403">
        <v>99.945</v>
      </c>
      <c r="F253" s="403"/>
      <c r="G253" s="408">
        <f t="shared" si="9"/>
        <v>4.400000000000006</v>
      </c>
      <c r="H253" s="414"/>
      <c r="I253" s="411">
        <v>94.804</v>
      </c>
      <c r="J253" s="403"/>
      <c r="K253" s="403">
        <v>91.594</v>
      </c>
      <c r="L253" s="403"/>
      <c r="M253" s="404">
        <f t="shared" si="10"/>
        <v>3.210000000000008</v>
      </c>
    </row>
    <row r="254" spans="1:13" ht="15">
      <c r="A254" s="417">
        <f t="shared" si="11"/>
        <v>247</v>
      </c>
      <c r="B254" s="399" t="s">
        <v>228</v>
      </c>
      <c r="C254" s="403">
        <v>106.355</v>
      </c>
      <c r="D254" s="403"/>
      <c r="E254" s="403">
        <v>101.955</v>
      </c>
      <c r="F254" s="403"/>
      <c r="G254" s="408">
        <f t="shared" si="9"/>
        <v>4.400000000000006</v>
      </c>
      <c r="H254" s="414"/>
      <c r="I254" s="411">
        <v>96.834</v>
      </c>
      <c r="J254" s="403"/>
      <c r="K254" s="403">
        <v>93.624</v>
      </c>
      <c r="L254" s="403"/>
      <c r="M254" s="404">
        <f t="shared" si="10"/>
        <v>3.210000000000008</v>
      </c>
    </row>
    <row r="255" spans="1:13" ht="15">
      <c r="A255" s="417">
        <f t="shared" si="11"/>
        <v>248</v>
      </c>
      <c r="B255" s="399" t="s">
        <v>229</v>
      </c>
      <c r="C255" s="403">
        <v>104.345</v>
      </c>
      <c r="D255" s="403"/>
      <c r="E255" s="403">
        <v>99.945</v>
      </c>
      <c r="F255" s="403"/>
      <c r="G255" s="408">
        <f t="shared" si="9"/>
        <v>4.400000000000006</v>
      </c>
      <c r="H255" s="414"/>
      <c r="I255" s="411">
        <v>94.804</v>
      </c>
      <c r="J255" s="403"/>
      <c r="K255" s="403">
        <v>91.594</v>
      </c>
      <c r="L255" s="403"/>
      <c r="M255" s="404">
        <f t="shared" si="10"/>
        <v>3.210000000000008</v>
      </c>
    </row>
    <row r="256" spans="1:13" ht="15">
      <c r="A256" s="417">
        <f t="shared" si="11"/>
        <v>249</v>
      </c>
      <c r="B256" s="399" t="s">
        <v>230</v>
      </c>
      <c r="C256" s="403">
        <v>104.58</v>
      </c>
      <c r="D256" s="403"/>
      <c r="E256" s="403">
        <v>100.18</v>
      </c>
      <c r="F256" s="403"/>
      <c r="G256" s="408">
        <f t="shared" si="9"/>
        <v>4.3999999999999915</v>
      </c>
      <c r="H256" s="414"/>
      <c r="I256" s="411">
        <v>95.051</v>
      </c>
      <c r="J256" s="403"/>
      <c r="K256" s="403">
        <v>91.841</v>
      </c>
      <c r="L256" s="403"/>
      <c r="M256" s="404">
        <f t="shared" si="10"/>
        <v>3.210000000000008</v>
      </c>
    </row>
    <row r="257" spans="1:13" ht="15">
      <c r="A257" s="417">
        <f t="shared" si="11"/>
        <v>250</v>
      </c>
      <c r="B257" s="399" t="s">
        <v>231</v>
      </c>
      <c r="C257" s="403">
        <v>104.575</v>
      </c>
      <c r="D257" s="403"/>
      <c r="E257" s="403">
        <v>100.175</v>
      </c>
      <c r="F257" s="403"/>
      <c r="G257" s="408">
        <f t="shared" si="9"/>
        <v>4.400000000000006</v>
      </c>
      <c r="H257" s="414"/>
      <c r="I257" s="411">
        <v>95.074</v>
      </c>
      <c r="J257" s="403"/>
      <c r="K257" s="403">
        <v>91.864</v>
      </c>
      <c r="L257" s="403"/>
      <c r="M257" s="404">
        <f t="shared" si="10"/>
        <v>3.2099999999999937</v>
      </c>
    </row>
    <row r="258" spans="1:13" ht="15">
      <c r="A258" s="417">
        <f t="shared" si="11"/>
        <v>251</v>
      </c>
      <c r="B258" s="399" t="s">
        <v>232</v>
      </c>
      <c r="C258" s="403">
        <v>104.265</v>
      </c>
      <c r="D258" s="403"/>
      <c r="E258" s="403">
        <v>99.865</v>
      </c>
      <c r="F258" s="403"/>
      <c r="G258" s="408">
        <f t="shared" si="9"/>
        <v>4.400000000000006</v>
      </c>
      <c r="H258" s="414"/>
      <c r="I258" s="411">
        <v>94.724</v>
      </c>
      <c r="J258" s="403"/>
      <c r="K258" s="403">
        <v>91.514</v>
      </c>
      <c r="L258" s="403"/>
      <c r="M258" s="404">
        <f t="shared" si="10"/>
        <v>3.210000000000008</v>
      </c>
    </row>
    <row r="259" spans="1:13" ht="15">
      <c r="A259" s="417">
        <f t="shared" si="11"/>
        <v>252</v>
      </c>
      <c r="B259" s="399" t="s">
        <v>233</v>
      </c>
      <c r="C259" s="403">
        <v>104.855</v>
      </c>
      <c r="D259" s="403"/>
      <c r="E259" s="403">
        <v>100.455</v>
      </c>
      <c r="F259" s="403"/>
      <c r="G259" s="408">
        <f t="shared" si="9"/>
        <v>4.400000000000006</v>
      </c>
      <c r="H259" s="414"/>
      <c r="I259" s="411">
        <v>95.324</v>
      </c>
      <c r="J259" s="403"/>
      <c r="K259" s="403">
        <v>92.114</v>
      </c>
      <c r="L259" s="403"/>
      <c r="M259" s="404">
        <f t="shared" si="10"/>
        <v>3.2099999999999937</v>
      </c>
    </row>
    <row r="260" spans="1:13" ht="15">
      <c r="A260" s="417">
        <f t="shared" si="11"/>
        <v>253</v>
      </c>
      <c r="B260" s="399" t="s">
        <v>234</v>
      </c>
      <c r="C260" s="403">
        <v>104.243</v>
      </c>
      <c r="D260" s="403"/>
      <c r="E260" s="403">
        <v>99.843</v>
      </c>
      <c r="F260" s="403"/>
      <c r="G260" s="408">
        <f t="shared" si="9"/>
        <v>4.3999999999999915</v>
      </c>
      <c r="H260" s="414"/>
      <c r="I260" s="411">
        <v>94.702</v>
      </c>
      <c r="J260" s="403"/>
      <c r="K260" s="403">
        <v>91.492</v>
      </c>
      <c r="L260" s="403"/>
      <c r="M260" s="404">
        <f t="shared" si="10"/>
        <v>3.2099999999999937</v>
      </c>
    </row>
    <row r="261" spans="1:13" ht="15">
      <c r="A261" s="417">
        <f t="shared" si="11"/>
        <v>254</v>
      </c>
      <c r="B261" s="399" t="s">
        <v>235</v>
      </c>
      <c r="C261" s="403">
        <v>104.775</v>
      </c>
      <c r="D261" s="403"/>
      <c r="E261" s="403">
        <v>100.375</v>
      </c>
      <c r="F261" s="403"/>
      <c r="G261" s="408">
        <f t="shared" si="9"/>
        <v>4.400000000000006</v>
      </c>
      <c r="H261" s="414"/>
      <c r="I261" s="411">
        <v>95.244</v>
      </c>
      <c r="J261" s="403"/>
      <c r="K261" s="403">
        <v>92.034</v>
      </c>
      <c r="L261" s="403"/>
      <c r="M261" s="404">
        <f t="shared" si="10"/>
        <v>3.2099999999999937</v>
      </c>
    </row>
    <row r="262" spans="1:13" ht="15">
      <c r="A262" s="417">
        <f t="shared" si="11"/>
        <v>255</v>
      </c>
      <c r="B262" s="399" t="s">
        <v>836</v>
      </c>
      <c r="C262" s="403">
        <v>106.155</v>
      </c>
      <c r="D262" s="403"/>
      <c r="E262" s="403">
        <v>101.755</v>
      </c>
      <c r="F262" s="403"/>
      <c r="G262" s="408">
        <f t="shared" si="9"/>
        <v>4.400000000000006</v>
      </c>
      <c r="H262" s="414"/>
      <c r="I262" s="411">
        <v>96.574</v>
      </c>
      <c r="J262" s="403"/>
      <c r="K262" s="403">
        <v>93.364</v>
      </c>
      <c r="L262" s="403"/>
      <c r="M262" s="404">
        <f t="shared" si="10"/>
        <v>3.2099999999999937</v>
      </c>
    </row>
    <row r="263" spans="1:13" ht="15">
      <c r="A263" s="417">
        <f t="shared" si="11"/>
        <v>256</v>
      </c>
      <c r="B263" s="399" t="s">
        <v>837</v>
      </c>
      <c r="C263" s="403">
        <v>106.5</v>
      </c>
      <c r="D263" s="403"/>
      <c r="E263" s="403">
        <v>102.1</v>
      </c>
      <c r="F263" s="403"/>
      <c r="G263" s="408">
        <f t="shared" si="9"/>
        <v>4.400000000000006</v>
      </c>
      <c r="H263" s="414"/>
      <c r="I263" s="411">
        <v>97.08</v>
      </c>
      <c r="J263" s="403"/>
      <c r="K263" s="403">
        <v>93.87</v>
      </c>
      <c r="L263" s="403"/>
      <c r="M263" s="404">
        <f t="shared" si="10"/>
        <v>3.2099999999999937</v>
      </c>
    </row>
    <row r="264" spans="1:13" ht="15">
      <c r="A264" s="417">
        <f t="shared" si="11"/>
        <v>257</v>
      </c>
      <c r="B264" s="399" t="s">
        <v>838</v>
      </c>
      <c r="C264" s="403">
        <v>104.345</v>
      </c>
      <c r="D264" s="403"/>
      <c r="E264" s="403">
        <v>99.945</v>
      </c>
      <c r="F264" s="403"/>
      <c r="G264" s="408">
        <f t="shared" si="9"/>
        <v>4.400000000000006</v>
      </c>
      <c r="H264" s="414"/>
      <c r="I264" s="411">
        <v>94.804</v>
      </c>
      <c r="J264" s="403"/>
      <c r="K264" s="403">
        <v>91.594</v>
      </c>
      <c r="L264" s="403"/>
      <c r="M264" s="404">
        <f t="shared" si="10"/>
        <v>3.210000000000008</v>
      </c>
    </row>
    <row r="265" spans="1:13" ht="15">
      <c r="A265" s="417">
        <f t="shared" si="11"/>
        <v>258</v>
      </c>
      <c r="B265" s="399" t="s">
        <v>839</v>
      </c>
      <c r="C265" s="403">
        <v>104.356</v>
      </c>
      <c r="D265" s="403"/>
      <c r="E265" s="403">
        <v>99.956</v>
      </c>
      <c r="F265" s="403"/>
      <c r="G265" s="408">
        <f aca="true" t="shared" si="12" ref="G265:G328">C265-E265</f>
        <v>4.3999999999999915</v>
      </c>
      <c r="H265" s="414"/>
      <c r="I265" s="411">
        <v>94.815</v>
      </c>
      <c r="J265" s="403"/>
      <c r="K265" s="403">
        <v>91.605</v>
      </c>
      <c r="L265" s="403"/>
      <c r="M265" s="404">
        <f aca="true" t="shared" si="13" ref="M265:M328">I265-K265</f>
        <v>3.2099999999999937</v>
      </c>
    </row>
    <row r="266" spans="1:13" ht="15">
      <c r="A266" s="417">
        <f aca="true" t="shared" si="14" ref="A266:A329">A265+1</f>
        <v>259</v>
      </c>
      <c r="B266" s="399" t="s">
        <v>840</v>
      </c>
      <c r="C266" s="403">
        <v>105.98</v>
      </c>
      <c r="D266" s="403"/>
      <c r="E266" s="403">
        <v>101.58</v>
      </c>
      <c r="F266" s="403"/>
      <c r="G266" s="408">
        <f t="shared" si="12"/>
        <v>4.400000000000006</v>
      </c>
      <c r="H266" s="414"/>
      <c r="I266" s="411">
        <v>96.391</v>
      </c>
      <c r="J266" s="403"/>
      <c r="K266" s="403">
        <v>93.181</v>
      </c>
      <c r="L266" s="403"/>
      <c r="M266" s="404">
        <f t="shared" si="13"/>
        <v>3.210000000000008</v>
      </c>
    </row>
    <row r="267" spans="1:13" ht="15">
      <c r="A267" s="417">
        <f t="shared" si="14"/>
        <v>260</v>
      </c>
      <c r="B267" s="399" t="s">
        <v>1055</v>
      </c>
      <c r="C267" s="403">
        <v>105.766</v>
      </c>
      <c r="D267" s="403"/>
      <c r="E267" s="403">
        <v>101.366</v>
      </c>
      <c r="F267" s="403"/>
      <c r="G267" s="408">
        <f t="shared" si="12"/>
        <v>4.400000000000006</v>
      </c>
      <c r="H267" s="414"/>
      <c r="I267" s="411">
        <v>96.225</v>
      </c>
      <c r="J267" s="403"/>
      <c r="K267" s="403">
        <v>93.015</v>
      </c>
      <c r="L267" s="403"/>
      <c r="M267" s="404">
        <f t="shared" si="13"/>
        <v>3.2099999999999937</v>
      </c>
    </row>
    <row r="268" spans="1:13" ht="15">
      <c r="A268" s="417">
        <f t="shared" si="14"/>
        <v>261</v>
      </c>
      <c r="B268" s="399" t="s">
        <v>841</v>
      </c>
      <c r="C268" s="403">
        <v>104.655</v>
      </c>
      <c r="D268" s="403"/>
      <c r="E268" s="403">
        <v>100.255</v>
      </c>
      <c r="F268" s="403"/>
      <c r="G268" s="408">
        <f t="shared" si="12"/>
        <v>4.400000000000006</v>
      </c>
      <c r="H268" s="414"/>
      <c r="I268" s="411">
        <v>95.104</v>
      </c>
      <c r="J268" s="403"/>
      <c r="K268" s="403">
        <v>91.894</v>
      </c>
      <c r="L268" s="403"/>
      <c r="M268" s="404">
        <f t="shared" si="13"/>
        <v>3.2099999999999937</v>
      </c>
    </row>
    <row r="269" spans="1:13" ht="15">
      <c r="A269" s="417">
        <f t="shared" si="14"/>
        <v>262</v>
      </c>
      <c r="B269" s="399" t="s">
        <v>1056</v>
      </c>
      <c r="C269" s="403">
        <v>105.26</v>
      </c>
      <c r="D269" s="403"/>
      <c r="E269" s="403">
        <v>100.86</v>
      </c>
      <c r="F269" s="403"/>
      <c r="G269" s="408">
        <f t="shared" si="12"/>
        <v>4.400000000000006</v>
      </c>
      <c r="H269" s="414"/>
      <c r="I269" s="411">
        <v>95.701</v>
      </c>
      <c r="J269" s="403"/>
      <c r="K269" s="403">
        <v>92.491</v>
      </c>
      <c r="L269" s="403"/>
      <c r="M269" s="404">
        <f t="shared" si="13"/>
        <v>3.2099999999999937</v>
      </c>
    </row>
    <row r="270" spans="1:13" ht="15">
      <c r="A270" s="417">
        <f t="shared" si="14"/>
        <v>263</v>
      </c>
      <c r="B270" s="399" t="s">
        <v>1116</v>
      </c>
      <c r="C270" s="403">
        <v>104.755</v>
      </c>
      <c r="D270" s="403"/>
      <c r="E270" s="403">
        <v>100.355</v>
      </c>
      <c r="F270" s="403"/>
      <c r="G270" s="408">
        <f t="shared" si="12"/>
        <v>4.3999999999999915</v>
      </c>
      <c r="H270" s="414"/>
      <c r="I270" s="411">
        <v>95.174</v>
      </c>
      <c r="J270" s="403"/>
      <c r="K270" s="403">
        <v>91.964</v>
      </c>
      <c r="L270" s="403"/>
      <c r="M270" s="404">
        <f t="shared" si="13"/>
        <v>3.210000000000008</v>
      </c>
    </row>
    <row r="271" spans="1:13" ht="15">
      <c r="A271" s="417">
        <f t="shared" si="14"/>
        <v>264</v>
      </c>
      <c r="B271" s="399" t="s">
        <v>842</v>
      </c>
      <c r="C271" s="403">
        <v>104.73</v>
      </c>
      <c r="D271" s="403"/>
      <c r="E271" s="403">
        <v>100.33</v>
      </c>
      <c r="F271" s="403"/>
      <c r="G271" s="408">
        <f t="shared" si="12"/>
        <v>4.400000000000006</v>
      </c>
      <c r="H271" s="414"/>
      <c r="I271" s="411">
        <v>95.139</v>
      </c>
      <c r="J271" s="403"/>
      <c r="K271" s="403">
        <v>91.929</v>
      </c>
      <c r="L271" s="403"/>
      <c r="M271" s="404">
        <f t="shared" si="13"/>
        <v>3.2099999999999937</v>
      </c>
    </row>
    <row r="272" spans="1:13" ht="15">
      <c r="A272" s="417">
        <f t="shared" si="14"/>
        <v>265</v>
      </c>
      <c r="B272" s="399" t="s">
        <v>1057</v>
      </c>
      <c r="C272" s="403">
        <v>106.355</v>
      </c>
      <c r="D272" s="403"/>
      <c r="E272" s="403">
        <v>101.955</v>
      </c>
      <c r="F272" s="403"/>
      <c r="G272" s="408">
        <f t="shared" si="12"/>
        <v>4.400000000000006</v>
      </c>
      <c r="H272" s="414"/>
      <c r="I272" s="411">
        <v>96.794</v>
      </c>
      <c r="J272" s="403"/>
      <c r="K272" s="403">
        <v>93.584</v>
      </c>
      <c r="L272" s="403"/>
      <c r="M272" s="404">
        <f t="shared" si="13"/>
        <v>3.2099999999999937</v>
      </c>
    </row>
    <row r="273" spans="1:13" ht="15">
      <c r="A273" s="417">
        <f t="shared" si="14"/>
        <v>266</v>
      </c>
      <c r="B273" s="399" t="s">
        <v>843</v>
      </c>
      <c r="C273" s="403">
        <v>104.755</v>
      </c>
      <c r="D273" s="403"/>
      <c r="E273" s="403">
        <v>100.355</v>
      </c>
      <c r="F273" s="403"/>
      <c r="G273" s="408">
        <f t="shared" si="12"/>
        <v>4.3999999999999915</v>
      </c>
      <c r="H273" s="414"/>
      <c r="I273" s="411">
        <v>95.164</v>
      </c>
      <c r="J273" s="403"/>
      <c r="K273" s="403">
        <v>91.954</v>
      </c>
      <c r="L273" s="403"/>
      <c r="M273" s="404">
        <f t="shared" si="13"/>
        <v>3.210000000000008</v>
      </c>
    </row>
    <row r="274" spans="1:13" ht="15">
      <c r="A274" s="417">
        <f t="shared" si="14"/>
        <v>267</v>
      </c>
      <c r="B274" s="399" t="s">
        <v>844</v>
      </c>
      <c r="C274" s="403">
        <v>105.004</v>
      </c>
      <c r="D274" s="403"/>
      <c r="E274" s="403">
        <v>100.604</v>
      </c>
      <c r="F274" s="403"/>
      <c r="G274" s="408">
        <f t="shared" si="12"/>
        <v>4.400000000000006</v>
      </c>
      <c r="H274" s="414"/>
      <c r="I274" s="411">
        <v>95.465</v>
      </c>
      <c r="J274" s="403"/>
      <c r="K274" s="403">
        <v>92.255</v>
      </c>
      <c r="L274" s="403"/>
      <c r="M274" s="404">
        <f t="shared" si="13"/>
        <v>3.210000000000008</v>
      </c>
    </row>
    <row r="275" spans="1:13" ht="15">
      <c r="A275" s="417">
        <f t="shared" si="14"/>
        <v>268</v>
      </c>
      <c r="B275" s="399" t="s">
        <v>845</v>
      </c>
      <c r="C275" s="403">
        <v>104.356</v>
      </c>
      <c r="D275" s="403"/>
      <c r="E275" s="403">
        <v>99.956</v>
      </c>
      <c r="F275" s="403"/>
      <c r="G275" s="408">
        <f t="shared" si="12"/>
        <v>4.3999999999999915</v>
      </c>
      <c r="H275" s="414"/>
      <c r="I275" s="411">
        <v>94.815</v>
      </c>
      <c r="J275" s="403"/>
      <c r="K275" s="403">
        <v>91.605</v>
      </c>
      <c r="L275" s="403"/>
      <c r="M275" s="404">
        <f t="shared" si="13"/>
        <v>3.2099999999999937</v>
      </c>
    </row>
    <row r="276" spans="1:13" ht="15">
      <c r="A276" s="417">
        <f t="shared" si="14"/>
        <v>269</v>
      </c>
      <c r="B276" s="399" t="s">
        <v>846</v>
      </c>
      <c r="C276" s="403">
        <v>104.755</v>
      </c>
      <c r="D276" s="403"/>
      <c r="E276" s="403">
        <v>100.355</v>
      </c>
      <c r="F276" s="403"/>
      <c r="G276" s="408">
        <f t="shared" si="12"/>
        <v>4.3999999999999915</v>
      </c>
      <c r="H276" s="414"/>
      <c r="I276" s="411">
        <v>95.174</v>
      </c>
      <c r="J276" s="403"/>
      <c r="K276" s="403">
        <v>91.964</v>
      </c>
      <c r="L276" s="403"/>
      <c r="M276" s="404">
        <f t="shared" si="13"/>
        <v>3.210000000000008</v>
      </c>
    </row>
    <row r="277" spans="1:13" ht="15">
      <c r="A277" s="417">
        <f t="shared" si="14"/>
        <v>270</v>
      </c>
      <c r="B277" s="399" t="s">
        <v>847</v>
      </c>
      <c r="C277" s="403">
        <v>105.255</v>
      </c>
      <c r="D277" s="403"/>
      <c r="E277" s="403">
        <v>100.855</v>
      </c>
      <c r="F277" s="403"/>
      <c r="G277" s="408">
        <f t="shared" si="12"/>
        <v>4.3999999999999915</v>
      </c>
      <c r="H277" s="414"/>
      <c r="I277" s="411">
        <v>95.664</v>
      </c>
      <c r="J277" s="403"/>
      <c r="K277" s="403">
        <v>92.454</v>
      </c>
      <c r="L277" s="403"/>
      <c r="M277" s="404">
        <f t="shared" si="13"/>
        <v>3.210000000000008</v>
      </c>
    </row>
    <row r="278" spans="1:13" ht="15">
      <c r="A278" s="417">
        <f t="shared" si="14"/>
        <v>271</v>
      </c>
      <c r="B278" s="399" t="s">
        <v>848</v>
      </c>
      <c r="C278" s="403">
        <v>104.955</v>
      </c>
      <c r="D278" s="403"/>
      <c r="E278" s="403">
        <v>100.555</v>
      </c>
      <c r="F278" s="403"/>
      <c r="G278" s="408">
        <f t="shared" si="12"/>
        <v>4.3999999999999915</v>
      </c>
      <c r="H278" s="414"/>
      <c r="I278" s="411">
        <v>95.434</v>
      </c>
      <c r="J278" s="403"/>
      <c r="K278" s="403">
        <v>92.224</v>
      </c>
      <c r="L278" s="403"/>
      <c r="M278" s="404">
        <f t="shared" si="13"/>
        <v>3.2099999999999937</v>
      </c>
    </row>
    <row r="279" spans="1:13" ht="15">
      <c r="A279" s="417">
        <f t="shared" si="14"/>
        <v>272</v>
      </c>
      <c r="B279" s="399" t="s">
        <v>849</v>
      </c>
      <c r="C279" s="403">
        <v>105.692</v>
      </c>
      <c r="D279" s="403"/>
      <c r="E279" s="403">
        <v>101.292</v>
      </c>
      <c r="F279" s="403"/>
      <c r="G279" s="408">
        <f t="shared" si="12"/>
        <v>4.3999999999999915</v>
      </c>
      <c r="H279" s="414"/>
      <c r="I279" s="411">
        <v>96.173</v>
      </c>
      <c r="J279" s="403"/>
      <c r="K279" s="403">
        <v>92.963</v>
      </c>
      <c r="L279" s="403"/>
      <c r="M279" s="404">
        <f t="shared" si="13"/>
        <v>3.210000000000008</v>
      </c>
    </row>
    <row r="280" spans="1:13" ht="15">
      <c r="A280" s="417">
        <f t="shared" si="14"/>
        <v>273</v>
      </c>
      <c r="B280" s="399" t="s">
        <v>850</v>
      </c>
      <c r="C280" s="403">
        <v>105.572</v>
      </c>
      <c r="D280" s="403"/>
      <c r="E280" s="403">
        <v>101.172</v>
      </c>
      <c r="F280" s="403"/>
      <c r="G280" s="408">
        <f t="shared" si="12"/>
        <v>4.400000000000006</v>
      </c>
      <c r="H280" s="414"/>
      <c r="I280" s="411">
        <v>96.003</v>
      </c>
      <c r="J280" s="403"/>
      <c r="K280" s="403">
        <v>92.793</v>
      </c>
      <c r="L280" s="403"/>
      <c r="M280" s="404">
        <f t="shared" si="13"/>
        <v>3.2099999999999937</v>
      </c>
    </row>
    <row r="281" spans="1:13" ht="15">
      <c r="A281" s="417">
        <f t="shared" si="14"/>
        <v>274</v>
      </c>
      <c r="B281" s="399" t="s">
        <v>851</v>
      </c>
      <c r="C281" s="403">
        <v>104.675</v>
      </c>
      <c r="D281" s="403"/>
      <c r="E281" s="403">
        <v>100.275</v>
      </c>
      <c r="F281" s="403"/>
      <c r="G281" s="408">
        <f t="shared" si="12"/>
        <v>4.3999999999999915</v>
      </c>
      <c r="H281" s="414"/>
      <c r="I281" s="411">
        <v>95.094</v>
      </c>
      <c r="J281" s="403"/>
      <c r="K281" s="403">
        <v>91.884</v>
      </c>
      <c r="L281" s="403"/>
      <c r="M281" s="404">
        <f t="shared" si="13"/>
        <v>3.2099999999999937</v>
      </c>
    </row>
    <row r="282" spans="1:13" ht="15">
      <c r="A282" s="417">
        <f t="shared" si="14"/>
        <v>275</v>
      </c>
      <c r="B282" s="399" t="s">
        <v>852</v>
      </c>
      <c r="C282" s="403">
        <v>104.4</v>
      </c>
      <c r="D282" s="403"/>
      <c r="E282" s="403">
        <v>100</v>
      </c>
      <c r="F282" s="403"/>
      <c r="G282" s="408">
        <f t="shared" si="12"/>
        <v>4.400000000000006</v>
      </c>
      <c r="H282" s="414"/>
      <c r="I282" s="411">
        <v>94.859</v>
      </c>
      <c r="J282" s="403"/>
      <c r="K282" s="403">
        <v>91.649</v>
      </c>
      <c r="L282" s="403"/>
      <c r="M282" s="404">
        <f t="shared" si="13"/>
        <v>3.2099999999999937</v>
      </c>
    </row>
    <row r="283" spans="1:13" ht="15">
      <c r="A283" s="417">
        <f t="shared" si="14"/>
        <v>276</v>
      </c>
      <c r="B283" s="399" t="s">
        <v>853</v>
      </c>
      <c r="C283" s="403">
        <v>104.287</v>
      </c>
      <c r="D283" s="403"/>
      <c r="E283" s="403">
        <v>99.887</v>
      </c>
      <c r="F283" s="403"/>
      <c r="G283" s="408">
        <f t="shared" si="12"/>
        <v>4.400000000000006</v>
      </c>
      <c r="H283" s="414"/>
      <c r="I283" s="411">
        <v>94.746</v>
      </c>
      <c r="J283" s="403"/>
      <c r="K283" s="403">
        <v>91.536</v>
      </c>
      <c r="L283" s="403"/>
      <c r="M283" s="404">
        <f t="shared" si="13"/>
        <v>3.2099999999999937</v>
      </c>
    </row>
    <row r="284" spans="1:13" ht="15">
      <c r="A284" s="417">
        <f t="shared" si="14"/>
        <v>277</v>
      </c>
      <c r="B284" s="399" t="s">
        <v>1127</v>
      </c>
      <c r="C284" s="403">
        <v>104.766</v>
      </c>
      <c r="D284" s="403"/>
      <c r="E284" s="403">
        <v>100.366</v>
      </c>
      <c r="F284" s="403"/>
      <c r="G284" s="408">
        <f t="shared" si="12"/>
        <v>4.400000000000006</v>
      </c>
      <c r="H284" s="414"/>
      <c r="I284" s="411">
        <v>95.275</v>
      </c>
      <c r="J284" s="403"/>
      <c r="K284" s="403">
        <v>92.065</v>
      </c>
      <c r="L284" s="403"/>
      <c r="M284" s="404">
        <f t="shared" si="13"/>
        <v>3.210000000000008</v>
      </c>
    </row>
    <row r="285" spans="1:13" ht="15">
      <c r="A285" s="417">
        <f t="shared" si="14"/>
        <v>278</v>
      </c>
      <c r="B285" s="399" t="s">
        <v>854</v>
      </c>
      <c r="C285" s="403">
        <v>105.155</v>
      </c>
      <c r="D285" s="403"/>
      <c r="E285" s="403">
        <v>100.755</v>
      </c>
      <c r="F285" s="403"/>
      <c r="G285" s="408">
        <f t="shared" si="12"/>
        <v>4.400000000000006</v>
      </c>
      <c r="H285" s="414"/>
      <c r="I285" s="411">
        <v>95.614</v>
      </c>
      <c r="J285" s="403"/>
      <c r="K285" s="403">
        <v>92.404</v>
      </c>
      <c r="L285" s="403"/>
      <c r="M285" s="404">
        <f t="shared" si="13"/>
        <v>3.210000000000008</v>
      </c>
    </row>
    <row r="286" spans="1:13" ht="15">
      <c r="A286" s="417">
        <f t="shared" si="14"/>
        <v>279</v>
      </c>
      <c r="B286" s="399" t="s">
        <v>855</v>
      </c>
      <c r="C286" s="403">
        <v>104.345</v>
      </c>
      <c r="D286" s="403"/>
      <c r="E286" s="403">
        <v>99.945</v>
      </c>
      <c r="F286" s="403"/>
      <c r="G286" s="408">
        <f t="shared" si="12"/>
        <v>4.400000000000006</v>
      </c>
      <c r="H286" s="414"/>
      <c r="I286" s="411">
        <v>94.804</v>
      </c>
      <c r="J286" s="403"/>
      <c r="K286" s="403">
        <v>91.594</v>
      </c>
      <c r="L286" s="403"/>
      <c r="M286" s="404">
        <f t="shared" si="13"/>
        <v>3.210000000000008</v>
      </c>
    </row>
    <row r="287" spans="1:13" ht="15">
      <c r="A287" s="417">
        <f t="shared" si="14"/>
        <v>280</v>
      </c>
      <c r="B287" s="399" t="s">
        <v>856</v>
      </c>
      <c r="C287" s="403">
        <v>104.345</v>
      </c>
      <c r="D287" s="403"/>
      <c r="E287" s="403">
        <v>99.945</v>
      </c>
      <c r="F287" s="403"/>
      <c r="G287" s="408">
        <f t="shared" si="12"/>
        <v>4.400000000000006</v>
      </c>
      <c r="H287" s="414"/>
      <c r="I287" s="411">
        <v>94.804</v>
      </c>
      <c r="J287" s="403"/>
      <c r="K287" s="403">
        <v>91.594</v>
      </c>
      <c r="L287" s="403"/>
      <c r="M287" s="404">
        <f t="shared" si="13"/>
        <v>3.210000000000008</v>
      </c>
    </row>
    <row r="288" spans="1:13" ht="15">
      <c r="A288" s="417">
        <f t="shared" si="14"/>
        <v>281</v>
      </c>
      <c r="B288" s="399" t="s">
        <v>857</v>
      </c>
      <c r="C288" s="403">
        <v>104.755</v>
      </c>
      <c r="D288" s="403"/>
      <c r="E288" s="403">
        <v>100.355</v>
      </c>
      <c r="F288" s="403"/>
      <c r="G288" s="408">
        <f t="shared" si="12"/>
        <v>4.3999999999999915</v>
      </c>
      <c r="H288" s="414"/>
      <c r="I288" s="411">
        <v>95.174</v>
      </c>
      <c r="J288" s="403"/>
      <c r="K288" s="403">
        <v>91.964</v>
      </c>
      <c r="L288" s="403"/>
      <c r="M288" s="404">
        <f t="shared" si="13"/>
        <v>3.210000000000008</v>
      </c>
    </row>
    <row r="289" spans="1:13" ht="15">
      <c r="A289" s="417">
        <f t="shared" si="14"/>
        <v>282</v>
      </c>
      <c r="B289" s="399" t="s">
        <v>858</v>
      </c>
      <c r="C289" s="403">
        <v>104.356</v>
      </c>
      <c r="D289" s="403"/>
      <c r="E289" s="403">
        <v>99.956</v>
      </c>
      <c r="F289" s="403"/>
      <c r="G289" s="408">
        <f t="shared" si="12"/>
        <v>4.3999999999999915</v>
      </c>
      <c r="H289" s="414"/>
      <c r="I289" s="411">
        <v>94.815</v>
      </c>
      <c r="J289" s="403"/>
      <c r="K289" s="403">
        <v>91.605</v>
      </c>
      <c r="L289" s="403"/>
      <c r="M289" s="404">
        <f t="shared" si="13"/>
        <v>3.2099999999999937</v>
      </c>
    </row>
    <row r="290" spans="1:13" ht="15">
      <c r="A290" s="417">
        <f t="shared" si="14"/>
        <v>283</v>
      </c>
      <c r="B290" s="399" t="s">
        <v>859</v>
      </c>
      <c r="C290" s="403">
        <v>105.692</v>
      </c>
      <c r="D290" s="403"/>
      <c r="E290" s="403">
        <v>101.292</v>
      </c>
      <c r="F290" s="403"/>
      <c r="G290" s="408">
        <f t="shared" si="12"/>
        <v>4.3999999999999915</v>
      </c>
      <c r="H290" s="414"/>
      <c r="I290" s="411">
        <v>96.113</v>
      </c>
      <c r="J290" s="403"/>
      <c r="K290" s="403">
        <v>92.903</v>
      </c>
      <c r="L290" s="403"/>
      <c r="M290" s="404">
        <f t="shared" si="13"/>
        <v>3.2099999999999937</v>
      </c>
    </row>
    <row r="291" spans="1:13" ht="15">
      <c r="A291" s="417">
        <f t="shared" si="14"/>
        <v>284</v>
      </c>
      <c r="B291" s="399" t="s">
        <v>860</v>
      </c>
      <c r="C291" s="403">
        <v>104.872</v>
      </c>
      <c r="D291" s="403"/>
      <c r="E291" s="403">
        <v>100.472</v>
      </c>
      <c r="F291" s="403"/>
      <c r="G291" s="408">
        <f t="shared" si="12"/>
        <v>4.400000000000006</v>
      </c>
      <c r="H291" s="414"/>
      <c r="I291" s="411">
        <v>95.283</v>
      </c>
      <c r="J291" s="403"/>
      <c r="K291" s="403">
        <v>92.073</v>
      </c>
      <c r="L291" s="403"/>
      <c r="M291" s="404">
        <f t="shared" si="13"/>
        <v>3.210000000000008</v>
      </c>
    </row>
    <row r="292" spans="1:13" ht="15">
      <c r="A292" s="417">
        <f t="shared" si="14"/>
        <v>285</v>
      </c>
      <c r="B292" s="399" t="s">
        <v>861</v>
      </c>
      <c r="C292" s="403">
        <v>104.666</v>
      </c>
      <c r="D292" s="403"/>
      <c r="E292" s="403">
        <v>100.266</v>
      </c>
      <c r="F292" s="403"/>
      <c r="G292" s="408">
        <f t="shared" si="12"/>
        <v>4.3999999999999915</v>
      </c>
      <c r="H292" s="414"/>
      <c r="I292" s="411">
        <v>95.125</v>
      </c>
      <c r="J292" s="403"/>
      <c r="K292" s="403">
        <v>91.915</v>
      </c>
      <c r="L292" s="403"/>
      <c r="M292" s="404">
        <f t="shared" si="13"/>
        <v>3.2099999999999937</v>
      </c>
    </row>
    <row r="293" spans="1:13" ht="15">
      <c r="A293" s="417">
        <f t="shared" si="14"/>
        <v>286</v>
      </c>
      <c r="B293" s="399" t="s">
        <v>862</v>
      </c>
      <c r="C293" s="403">
        <v>105.055</v>
      </c>
      <c r="D293" s="403"/>
      <c r="E293" s="403">
        <v>100.655</v>
      </c>
      <c r="F293" s="403"/>
      <c r="G293" s="408">
        <f t="shared" si="12"/>
        <v>4.400000000000006</v>
      </c>
      <c r="H293" s="414"/>
      <c r="I293" s="411">
        <v>95.484</v>
      </c>
      <c r="J293" s="403"/>
      <c r="K293" s="403">
        <v>92.274</v>
      </c>
      <c r="L293" s="403"/>
      <c r="M293" s="404">
        <f t="shared" si="13"/>
        <v>3.2099999999999937</v>
      </c>
    </row>
    <row r="294" spans="1:13" ht="15">
      <c r="A294" s="417">
        <f t="shared" si="14"/>
        <v>287</v>
      </c>
      <c r="B294" s="399" t="s">
        <v>863</v>
      </c>
      <c r="C294" s="403">
        <v>104.575</v>
      </c>
      <c r="D294" s="403"/>
      <c r="E294" s="403">
        <v>100.175</v>
      </c>
      <c r="F294" s="403"/>
      <c r="G294" s="408">
        <f t="shared" si="12"/>
        <v>4.400000000000006</v>
      </c>
      <c r="H294" s="414"/>
      <c r="I294" s="411">
        <v>95.064</v>
      </c>
      <c r="J294" s="403"/>
      <c r="K294" s="403">
        <v>91.854</v>
      </c>
      <c r="L294" s="403"/>
      <c r="M294" s="404">
        <f t="shared" si="13"/>
        <v>3.2099999999999937</v>
      </c>
    </row>
    <row r="295" spans="1:13" ht="15">
      <c r="A295" s="417">
        <f t="shared" si="14"/>
        <v>288</v>
      </c>
      <c r="B295" s="399" t="s">
        <v>864</v>
      </c>
      <c r="C295" s="403">
        <v>105.488</v>
      </c>
      <c r="D295" s="403"/>
      <c r="E295" s="403">
        <v>101.088</v>
      </c>
      <c r="F295" s="403"/>
      <c r="G295" s="408">
        <f t="shared" si="12"/>
        <v>4.400000000000006</v>
      </c>
      <c r="H295" s="414"/>
      <c r="I295" s="411">
        <v>95.957</v>
      </c>
      <c r="J295" s="403"/>
      <c r="K295" s="403">
        <v>92.747</v>
      </c>
      <c r="L295" s="403"/>
      <c r="M295" s="404">
        <f t="shared" si="13"/>
        <v>3.2099999999999937</v>
      </c>
    </row>
    <row r="296" spans="1:13" ht="15">
      <c r="A296" s="417">
        <f t="shared" si="14"/>
        <v>289</v>
      </c>
      <c r="B296" s="399" t="s">
        <v>865</v>
      </c>
      <c r="C296" s="403">
        <v>105.588</v>
      </c>
      <c r="D296" s="403"/>
      <c r="E296" s="403">
        <v>101.188</v>
      </c>
      <c r="F296" s="403"/>
      <c r="G296" s="408">
        <f t="shared" si="12"/>
        <v>4.3999999999999915</v>
      </c>
      <c r="H296" s="414"/>
      <c r="I296" s="411">
        <v>96.027</v>
      </c>
      <c r="J296" s="403"/>
      <c r="K296" s="403">
        <v>92.817</v>
      </c>
      <c r="L296" s="403"/>
      <c r="M296" s="404">
        <f t="shared" si="13"/>
        <v>3.210000000000008</v>
      </c>
    </row>
    <row r="297" spans="1:13" ht="15">
      <c r="A297" s="417">
        <f t="shared" si="14"/>
        <v>290</v>
      </c>
      <c r="B297" s="399" t="s">
        <v>866</v>
      </c>
      <c r="C297" s="403">
        <v>104.35</v>
      </c>
      <c r="D297" s="403"/>
      <c r="E297" s="403">
        <v>99.95</v>
      </c>
      <c r="F297" s="403"/>
      <c r="G297" s="408">
        <f t="shared" si="12"/>
        <v>4.3999999999999915</v>
      </c>
      <c r="H297" s="414"/>
      <c r="I297" s="411">
        <v>94.811</v>
      </c>
      <c r="J297" s="403"/>
      <c r="K297" s="403">
        <v>91.601</v>
      </c>
      <c r="L297" s="403"/>
      <c r="M297" s="404">
        <f t="shared" si="13"/>
        <v>3.210000000000008</v>
      </c>
    </row>
    <row r="298" spans="1:13" ht="15">
      <c r="A298" s="417">
        <f t="shared" si="14"/>
        <v>291</v>
      </c>
      <c r="B298" s="399" t="s">
        <v>867</v>
      </c>
      <c r="C298" s="403">
        <v>104.966</v>
      </c>
      <c r="D298" s="403"/>
      <c r="E298" s="403">
        <v>100.566</v>
      </c>
      <c r="F298" s="403"/>
      <c r="G298" s="408">
        <f t="shared" si="12"/>
        <v>4.3999999999999915</v>
      </c>
      <c r="H298" s="414"/>
      <c r="I298" s="411">
        <v>95.465</v>
      </c>
      <c r="J298" s="403"/>
      <c r="K298" s="403">
        <v>92.255</v>
      </c>
      <c r="L298" s="403"/>
      <c r="M298" s="404">
        <f t="shared" si="13"/>
        <v>3.210000000000008</v>
      </c>
    </row>
    <row r="299" spans="1:13" ht="15">
      <c r="A299" s="417">
        <f t="shared" si="14"/>
        <v>292</v>
      </c>
      <c r="B299" s="399" t="s">
        <v>868</v>
      </c>
      <c r="C299" s="403">
        <v>104.677</v>
      </c>
      <c r="D299" s="403"/>
      <c r="E299" s="403">
        <v>100.277</v>
      </c>
      <c r="F299" s="403"/>
      <c r="G299" s="408">
        <f t="shared" si="12"/>
        <v>4.400000000000006</v>
      </c>
      <c r="H299" s="414"/>
      <c r="I299" s="411">
        <v>95.126</v>
      </c>
      <c r="J299" s="403"/>
      <c r="K299" s="403">
        <v>91.916</v>
      </c>
      <c r="L299" s="403"/>
      <c r="M299" s="404">
        <f t="shared" si="13"/>
        <v>3.210000000000008</v>
      </c>
    </row>
    <row r="300" spans="1:13" ht="15">
      <c r="A300" s="417">
        <f t="shared" si="14"/>
        <v>293</v>
      </c>
      <c r="B300" s="399" t="s">
        <v>869</v>
      </c>
      <c r="C300" s="403">
        <v>106.256</v>
      </c>
      <c r="D300" s="403"/>
      <c r="E300" s="403">
        <v>101.856</v>
      </c>
      <c r="F300" s="403"/>
      <c r="G300" s="408">
        <f t="shared" si="12"/>
        <v>4.400000000000006</v>
      </c>
      <c r="H300" s="414"/>
      <c r="I300" s="411">
        <v>96.697</v>
      </c>
      <c r="J300" s="403"/>
      <c r="K300" s="403">
        <v>93.487</v>
      </c>
      <c r="L300" s="403"/>
      <c r="M300" s="404">
        <f t="shared" si="13"/>
        <v>3.210000000000008</v>
      </c>
    </row>
    <row r="301" spans="1:13" ht="15">
      <c r="A301" s="417">
        <f t="shared" si="14"/>
        <v>294</v>
      </c>
      <c r="B301" s="399" t="s">
        <v>870</v>
      </c>
      <c r="C301" s="403">
        <v>104.655</v>
      </c>
      <c r="D301" s="403"/>
      <c r="E301" s="403">
        <v>100.255</v>
      </c>
      <c r="F301" s="403"/>
      <c r="G301" s="408">
        <f t="shared" si="12"/>
        <v>4.400000000000006</v>
      </c>
      <c r="H301" s="414"/>
      <c r="I301" s="411">
        <v>95.104</v>
      </c>
      <c r="J301" s="403"/>
      <c r="K301" s="403">
        <v>91.894</v>
      </c>
      <c r="L301" s="403"/>
      <c r="M301" s="404">
        <f t="shared" si="13"/>
        <v>3.2099999999999937</v>
      </c>
    </row>
    <row r="302" spans="1:13" ht="15">
      <c r="A302" s="417">
        <f t="shared" si="14"/>
        <v>295</v>
      </c>
      <c r="B302" s="399" t="s">
        <v>871</v>
      </c>
      <c r="C302" s="403">
        <v>105.643</v>
      </c>
      <c r="D302" s="403"/>
      <c r="E302" s="403">
        <v>101.243</v>
      </c>
      <c r="F302" s="403"/>
      <c r="G302" s="408">
        <f t="shared" si="12"/>
        <v>4.400000000000006</v>
      </c>
      <c r="H302" s="414"/>
      <c r="I302" s="411">
        <v>96.082</v>
      </c>
      <c r="J302" s="403"/>
      <c r="K302" s="403">
        <v>92.872</v>
      </c>
      <c r="L302" s="403"/>
      <c r="M302" s="404">
        <f t="shared" si="13"/>
        <v>3.2099999999999937</v>
      </c>
    </row>
    <row r="303" spans="1:13" ht="15">
      <c r="A303" s="417">
        <f t="shared" si="14"/>
        <v>296</v>
      </c>
      <c r="B303" s="399" t="s">
        <v>872</v>
      </c>
      <c r="C303" s="403">
        <v>104.378</v>
      </c>
      <c r="D303" s="403"/>
      <c r="E303" s="403">
        <v>99.978</v>
      </c>
      <c r="F303" s="403"/>
      <c r="G303" s="408">
        <f t="shared" si="12"/>
        <v>4.400000000000006</v>
      </c>
      <c r="H303" s="414"/>
      <c r="I303" s="411">
        <v>94.837</v>
      </c>
      <c r="J303" s="403"/>
      <c r="K303" s="403">
        <v>91.627</v>
      </c>
      <c r="L303" s="403"/>
      <c r="M303" s="404">
        <f t="shared" si="13"/>
        <v>3.210000000000008</v>
      </c>
    </row>
    <row r="304" spans="1:13" ht="15">
      <c r="A304" s="417">
        <f t="shared" si="14"/>
        <v>297</v>
      </c>
      <c r="B304" s="399" t="s">
        <v>873</v>
      </c>
      <c r="C304" s="403">
        <v>105.077</v>
      </c>
      <c r="D304" s="403"/>
      <c r="E304" s="403">
        <v>100.677</v>
      </c>
      <c r="F304" s="403"/>
      <c r="G304" s="408">
        <f t="shared" si="12"/>
        <v>4.3999999999999915</v>
      </c>
      <c r="H304" s="414"/>
      <c r="I304" s="411">
        <v>95.506</v>
      </c>
      <c r="J304" s="403"/>
      <c r="K304" s="403">
        <v>92.296</v>
      </c>
      <c r="L304" s="403"/>
      <c r="M304" s="404">
        <f t="shared" si="13"/>
        <v>3.2099999999999937</v>
      </c>
    </row>
    <row r="305" spans="1:13" ht="15">
      <c r="A305" s="417">
        <f t="shared" si="14"/>
        <v>298</v>
      </c>
      <c r="B305" s="399" t="s">
        <v>874</v>
      </c>
      <c r="C305" s="403">
        <v>104.677</v>
      </c>
      <c r="D305" s="403"/>
      <c r="E305" s="403">
        <v>100.277</v>
      </c>
      <c r="F305" s="403"/>
      <c r="G305" s="408">
        <f t="shared" si="12"/>
        <v>4.400000000000006</v>
      </c>
      <c r="H305" s="414"/>
      <c r="I305" s="411">
        <v>95.126</v>
      </c>
      <c r="J305" s="403"/>
      <c r="K305" s="403">
        <v>91.916</v>
      </c>
      <c r="L305" s="403"/>
      <c r="M305" s="404">
        <f t="shared" si="13"/>
        <v>3.210000000000008</v>
      </c>
    </row>
    <row r="306" spans="1:13" ht="15">
      <c r="A306" s="417">
        <f t="shared" si="14"/>
        <v>299</v>
      </c>
      <c r="B306" s="399" t="s">
        <v>1076</v>
      </c>
      <c r="C306" s="403">
        <v>104.666</v>
      </c>
      <c r="D306" s="403"/>
      <c r="E306" s="403">
        <v>100.266</v>
      </c>
      <c r="F306" s="403"/>
      <c r="G306" s="408">
        <f t="shared" si="12"/>
        <v>4.3999999999999915</v>
      </c>
      <c r="H306" s="414"/>
      <c r="I306" s="411">
        <v>95.115</v>
      </c>
      <c r="J306" s="403"/>
      <c r="K306" s="403">
        <v>91.905</v>
      </c>
      <c r="L306" s="403"/>
      <c r="M306" s="404">
        <f t="shared" si="13"/>
        <v>3.2099999999999937</v>
      </c>
    </row>
    <row r="307" spans="1:13" ht="15">
      <c r="A307" s="417">
        <f t="shared" si="14"/>
        <v>300</v>
      </c>
      <c r="B307" s="399" t="s">
        <v>875</v>
      </c>
      <c r="C307" s="403">
        <v>104.677</v>
      </c>
      <c r="D307" s="403"/>
      <c r="E307" s="403">
        <v>100.277</v>
      </c>
      <c r="F307" s="403"/>
      <c r="G307" s="408">
        <f t="shared" si="12"/>
        <v>4.400000000000006</v>
      </c>
      <c r="H307" s="414"/>
      <c r="I307" s="411">
        <v>95.126</v>
      </c>
      <c r="J307" s="403"/>
      <c r="K307" s="403">
        <v>91.916</v>
      </c>
      <c r="L307" s="403"/>
      <c r="M307" s="404">
        <f t="shared" si="13"/>
        <v>3.210000000000008</v>
      </c>
    </row>
    <row r="308" spans="1:13" ht="15">
      <c r="A308" s="417">
        <f t="shared" si="14"/>
        <v>301</v>
      </c>
      <c r="B308" s="399" t="s">
        <v>876</v>
      </c>
      <c r="C308" s="403">
        <v>104.243</v>
      </c>
      <c r="D308" s="403"/>
      <c r="E308" s="403">
        <v>99.843</v>
      </c>
      <c r="F308" s="403"/>
      <c r="G308" s="408">
        <f t="shared" si="12"/>
        <v>4.3999999999999915</v>
      </c>
      <c r="H308" s="414"/>
      <c r="I308" s="411">
        <v>94.702</v>
      </c>
      <c r="J308" s="403"/>
      <c r="K308" s="403">
        <v>91.492</v>
      </c>
      <c r="L308" s="403"/>
      <c r="M308" s="404">
        <f t="shared" si="13"/>
        <v>3.2099999999999937</v>
      </c>
    </row>
    <row r="309" spans="1:13" ht="15">
      <c r="A309" s="417">
        <f t="shared" si="14"/>
        <v>302</v>
      </c>
      <c r="B309" s="399" t="s">
        <v>877</v>
      </c>
      <c r="C309" s="403">
        <v>104.666</v>
      </c>
      <c r="D309" s="403"/>
      <c r="E309" s="403">
        <v>100.266</v>
      </c>
      <c r="F309" s="403"/>
      <c r="G309" s="408">
        <f t="shared" si="12"/>
        <v>4.3999999999999915</v>
      </c>
      <c r="H309" s="414"/>
      <c r="I309" s="411">
        <v>95.115</v>
      </c>
      <c r="J309" s="403"/>
      <c r="K309" s="403">
        <v>91.905</v>
      </c>
      <c r="L309" s="403"/>
      <c r="M309" s="404">
        <f t="shared" si="13"/>
        <v>3.2099999999999937</v>
      </c>
    </row>
    <row r="310" spans="1:13" ht="15">
      <c r="A310" s="417">
        <f t="shared" si="14"/>
        <v>303</v>
      </c>
      <c r="B310" s="399" t="s">
        <v>878</v>
      </c>
      <c r="C310" s="403">
        <v>105.055</v>
      </c>
      <c r="D310" s="403"/>
      <c r="E310" s="403">
        <v>100.655</v>
      </c>
      <c r="F310" s="403"/>
      <c r="G310" s="408">
        <f t="shared" si="12"/>
        <v>4.400000000000006</v>
      </c>
      <c r="H310" s="414"/>
      <c r="I310" s="411">
        <v>95.564</v>
      </c>
      <c r="J310" s="403"/>
      <c r="K310" s="403">
        <v>92.354</v>
      </c>
      <c r="L310" s="403"/>
      <c r="M310" s="404">
        <f t="shared" si="13"/>
        <v>3.2099999999999937</v>
      </c>
    </row>
    <row r="311" spans="1:13" ht="15">
      <c r="A311" s="417">
        <f t="shared" si="14"/>
        <v>304</v>
      </c>
      <c r="B311" s="399" t="s">
        <v>879</v>
      </c>
      <c r="C311" s="403">
        <v>105.155</v>
      </c>
      <c r="D311" s="403"/>
      <c r="E311" s="403">
        <v>100.755</v>
      </c>
      <c r="F311" s="403"/>
      <c r="G311" s="408">
        <f t="shared" si="12"/>
        <v>4.400000000000006</v>
      </c>
      <c r="H311" s="414"/>
      <c r="I311" s="411">
        <v>95.594</v>
      </c>
      <c r="J311" s="403"/>
      <c r="K311" s="403">
        <v>92.384</v>
      </c>
      <c r="L311" s="403"/>
      <c r="M311" s="404">
        <f t="shared" si="13"/>
        <v>3.2099999999999937</v>
      </c>
    </row>
    <row r="312" spans="1:13" ht="15">
      <c r="A312" s="417">
        <f t="shared" si="14"/>
        <v>305</v>
      </c>
      <c r="B312" s="399" t="s">
        <v>1133</v>
      </c>
      <c r="C312" s="403">
        <v>104.799</v>
      </c>
      <c r="D312" s="403"/>
      <c r="E312" s="403">
        <v>100.399</v>
      </c>
      <c r="F312" s="403"/>
      <c r="G312" s="408">
        <f t="shared" si="12"/>
        <v>4.400000000000006</v>
      </c>
      <c r="H312" s="414"/>
      <c r="I312" s="411">
        <v>95.208</v>
      </c>
      <c r="J312" s="403"/>
      <c r="K312" s="403">
        <v>91.998</v>
      </c>
      <c r="L312" s="403"/>
      <c r="M312" s="404">
        <f t="shared" si="13"/>
        <v>3.2099999999999937</v>
      </c>
    </row>
    <row r="313" spans="1:13" ht="15">
      <c r="A313" s="417">
        <f t="shared" si="14"/>
        <v>306</v>
      </c>
      <c r="B313" s="399" t="s">
        <v>880</v>
      </c>
      <c r="C313" s="403">
        <v>104.696</v>
      </c>
      <c r="D313" s="403"/>
      <c r="E313" s="403">
        <v>100.296</v>
      </c>
      <c r="F313" s="403"/>
      <c r="G313" s="408">
        <f t="shared" si="12"/>
        <v>4.3999999999999915</v>
      </c>
      <c r="H313" s="414"/>
      <c r="I313" s="411">
        <v>95.185</v>
      </c>
      <c r="J313" s="403"/>
      <c r="K313" s="403">
        <v>91.975</v>
      </c>
      <c r="L313" s="403"/>
      <c r="M313" s="404">
        <f t="shared" si="13"/>
        <v>3.210000000000008</v>
      </c>
    </row>
    <row r="314" spans="1:13" ht="15">
      <c r="A314" s="417">
        <f t="shared" si="14"/>
        <v>307</v>
      </c>
      <c r="B314" s="399" t="s">
        <v>881</v>
      </c>
      <c r="C314" s="403">
        <v>105.088</v>
      </c>
      <c r="D314" s="403"/>
      <c r="E314" s="403">
        <v>100.688</v>
      </c>
      <c r="F314" s="403"/>
      <c r="G314" s="408">
        <f t="shared" si="12"/>
        <v>4.3999999999999915</v>
      </c>
      <c r="H314" s="414"/>
      <c r="I314" s="411">
        <v>95.567</v>
      </c>
      <c r="J314" s="403"/>
      <c r="K314" s="403">
        <v>92.357</v>
      </c>
      <c r="L314" s="403"/>
      <c r="M314" s="404">
        <f t="shared" si="13"/>
        <v>3.2099999999999937</v>
      </c>
    </row>
    <row r="315" spans="1:13" ht="15">
      <c r="A315" s="417">
        <f t="shared" si="14"/>
        <v>308</v>
      </c>
      <c r="B315" s="399" t="s">
        <v>882</v>
      </c>
      <c r="C315" s="403">
        <v>104.755</v>
      </c>
      <c r="D315" s="403"/>
      <c r="E315" s="403">
        <v>100.355</v>
      </c>
      <c r="F315" s="403"/>
      <c r="G315" s="408">
        <f t="shared" si="12"/>
        <v>4.3999999999999915</v>
      </c>
      <c r="H315" s="414"/>
      <c r="I315" s="411">
        <v>95.254</v>
      </c>
      <c r="J315" s="403"/>
      <c r="K315" s="403">
        <v>92.044</v>
      </c>
      <c r="L315" s="403"/>
      <c r="M315" s="404">
        <f t="shared" si="13"/>
        <v>3.210000000000008</v>
      </c>
    </row>
    <row r="316" spans="1:13" ht="15">
      <c r="A316" s="417">
        <f t="shared" si="14"/>
        <v>309</v>
      </c>
      <c r="B316" s="399" t="s">
        <v>883</v>
      </c>
      <c r="C316" s="403">
        <v>105.374</v>
      </c>
      <c r="D316" s="403"/>
      <c r="E316" s="403">
        <v>100.974</v>
      </c>
      <c r="F316" s="403"/>
      <c r="G316" s="408">
        <f t="shared" si="12"/>
        <v>4.3999999999999915</v>
      </c>
      <c r="H316" s="414"/>
      <c r="I316" s="411">
        <v>95.833</v>
      </c>
      <c r="J316" s="403"/>
      <c r="K316" s="403">
        <v>92.623</v>
      </c>
      <c r="L316" s="403"/>
      <c r="M316" s="404">
        <f t="shared" si="13"/>
        <v>3.2099999999999937</v>
      </c>
    </row>
    <row r="317" spans="1:13" ht="15">
      <c r="A317" s="417">
        <f t="shared" si="14"/>
        <v>310</v>
      </c>
      <c r="B317" s="399" t="s">
        <v>884</v>
      </c>
      <c r="C317" s="403">
        <v>104.655</v>
      </c>
      <c r="D317" s="403"/>
      <c r="E317" s="403">
        <v>100.255</v>
      </c>
      <c r="F317" s="403"/>
      <c r="G317" s="408">
        <f t="shared" si="12"/>
        <v>4.400000000000006</v>
      </c>
      <c r="H317" s="414"/>
      <c r="I317" s="411">
        <v>95.104</v>
      </c>
      <c r="J317" s="403"/>
      <c r="K317" s="403">
        <v>91.894</v>
      </c>
      <c r="L317" s="403"/>
      <c r="M317" s="404">
        <f t="shared" si="13"/>
        <v>3.2099999999999937</v>
      </c>
    </row>
    <row r="318" spans="1:13" ht="15">
      <c r="A318" s="417">
        <f t="shared" si="14"/>
        <v>311</v>
      </c>
      <c r="B318" s="399" t="s">
        <v>1110</v>
      </c>
      <c r="C318" s="403">
        <v>104.287</v>
      </c>
      <c r="D318" s="403"/>
      <c r="E318" s="403">
        <v>99.887</v>
      </c>
      <c r="F318" s="403"/>
      <c r="G318" s="408">
        <f t="shared" si="12"/>
        <v>4.400000000000006</v>
      </c>
      <c r="H318" s="414"/>
      <c r="I318" s="411">
        <v>94.746</v>
      </c>
      <c r="J318" s="403"/>
      <c r="K318" s="403">
        <v>91.536</v>
      </c>
      <c r="L318" s="403"/>
      <c r="M318" s="404">
        <f t="shared" si="13"/>
        <v>3.2099999999999937</v>
      </c>
    </row>
    <row r="319" spans="1:13" ht="15">
      <c r="A319" s="417">
        <f t="shared" si="14"/>
        <v>312</v>
      </c>
      <c r="B319" s="399" t="s">
        <v>1086</v>
      </c>
      <c r="C319" s="403">
        <v>104.888</v>
      </c>
      <c r="D319" s="403"/>
      <c r="E319" s="403">
        <v>100.488</v>
      </c>
      <c r="F319" s="403"/>
      <c r="G319" s="408">
        <f t="shared" si="12"/>
        <v>4.400000000000006</v>
      </c>
      <c r="H319" s="414"/>
      <c r="I319" s="411">
        <v>95.297</v>
      </c>
      <c r="J319" s="403"/>
      <c r="K319" s="403">
        <v>92.087</v>
      </c>
      <c r="L319" s="403"/>
      <c r="M319" s="404">
        <f t="shared" si="13"/>
        <v>3.2099999999999937</v>
      </c>
    </row>
    <row r="320" spans="1:13" ht="15">
      <c r="A320" s="417">
        <f t="shared" si="14"/>
        <v>313</v>
      </c>
      <c r="B320" s="399" t="s">
        <v>885</v>
      </c>
      <c r="C320" s="403">
        <v>105.508</v>
      </c>
      <c r="D320" s="403"/>
      <c r="E320" s="403">
        <v>101.108</v>
      </c>
      <c r="F320" s="403"/>
      <c r="G320" s="408">
        <f t="shared" si="12"/>
        <v>4.3999999999999915</v>
      </c>
      <c r="H320" s="414"/>
      <c r="I320" s="411">
        <v>96.007</v>
      </c>
      <c r="J320" s="403"/>
      <c r="K320" s="403">
        <v>92.797</v>
      </c>
      <c r="L320" s="403"/>
      <c r="M320" s="404">
        <f t="shared" si="13"/>
        <v>3.210000000000008</v>
      </c>
    </row>
    <row r="321" spans="1:13" ht="15">
      <c r="A321" s="417">
        <f t="shared" si="14"/>
        <v>314</v>
      </c>
      <c r="B321" s="399" t="s">
        <v>886</v>
      </c>
      <c r="C321" s="403">
        <v>104.345</v>
      </c>
      <c r="D321" s="403"/>
      <c r="E321" s="403">
        <v>99.945</v>
      </c>
      <c r="F321" s="403"/>
      <c r="G321" s="408">
        <f t="shared" si="12"/>
        <v>4.400000000000006</v>
      </c>
      <c r="H321" s="414"/>
      <c r="I321" s="411">
        <v>94.804</v>
      </c>
      <c r="J321" s="403"/>
      <c r="K321" s="403">
        <v>91.594</v>
      </c>
      <c r="L321" s="403"/>
      <c r="M321" s="404">
        <f t="shared" si="13"/>
        <v>3.210000000000008</v>
      </c>
    </row>
    <row r="322" spans="1:13" ht="15">
      <c r="A322" s="417">
        <f t="shared" si="14"/>
        <v>315</v>
      </c>
      <c r="B322" s="399" t="s">
        <v>887</v>
      </c>
      <c r="C322" s="403">
        <v>105.455</v>
      </c>
      <c r="D322" s="403"/>
      <c r="E322" s="403">
        <v>101.055</v>
      </c>
      <c r="F322" s="403"/>
      <c r="G322" s="408">
        <f t="shared" si="12"/>
        <v>4.3999999999999915</v>
      </c>
      <c r="H322" s="414"/>
      <c r="I322" s="411">
        <v>95.884</v>
      </c>
      <c r="J322" s="403"/>
      <c r="K322" s="403">
        <v>92.674</v>
      </c>
      <c r="L322" s="403"/>
      <c r="M322" s="404">
        <f t="shared" si="13"/>
        <v>3.2099999999999937</v>
      </c>
    </row>
    <row r="323" spans="1:13" ht="15">
      <c r="A323" s="417">
        <f t="shared" si="14"/>
        <v>316</v>
      </c>
      <c r="B323" s="399" t="s">
        <v>888</v>
      </c>
      <c r="C323" s="403">
        <v>104.875</v>
      </c>
      <c r="D323" s="403"/>
      <c r="E323" s="403">
        <v>100.475</v>
      </c>
      <c r="F323" s="403"/>
      <c r="G323" s="408">
        <f t="shared" si="12"/>
        <v>4.400000000000006</v>
      </c>
      <c r="H323" s="414"/>
      <c r="I323" s="411">
        <v>95.314</v>
      </c>
      <c r="J323" s="403"/>
      <c r="K323" s="403">
        <v>92.104</v>
      </c>
      <c r="L323" s="403"/>
      <c r="M323" s="404">
        <f t="shared" si="13"/>
        <v>3.2099999999999937</v>
      </c>
    </row>
    <row r="324" spans="1:13" ht="15">
      <c r="A324" s="417">
        <f t="shared" si="14"/>
        <v>317</v>
      </c>
      <c r="B324" s="399" t="s">
        <v>1091</v>
      </c>
      <c r="C324" s="403">
        <v>105.286</v>
      </c>
      <c r="D324" s="403"/>
      <c r="E324" s="403">
        <v>100.886</v>
      </c>
      <c r="F324" s="403"/>
      <c r="G324" s="408">
        <f t="shared" si="12"/>
        <v>4.400000000000006</v>
      </c>
      <c r="H324" s="414"/>
      <c r="I324" s="411">
        <v>95.755</v>
      </c>
      <c r="J324" s="403"/>
      <c r="K324" s="403">
        <v>92.545</v>
      </c>
      <c r="L324" s="403"/>
      <c r="M324" s="404">
        <f t="shared" si="13"/>
        <v>3.2099999999999937</v>
      </c>
    </row>
    <row r="325" spans="1:13" ht="15">
      <c r="A325" s="417">
        <f t="shared" si="14"/>
        <v>318</v>
      </c>
      <c r="B325" s="399" t="s">
        <v>889</v>
      </c>
      <c r="C325" s="403">
        <v>104.345</v>
      </c>
      <c r="D325" s="403"/>
      <c r="E325" s="403">
        <v>99.945</v>
      </c>
      <c r="F325" s="403"/>
      <c r="G325" s="408">
        <f t="shared" si="12"/>
        <v>4.400000000000006</v>
      </c>
      <c r="H325" s="414"/>
      <c r="I325" s="411">
        <v>94.804</v>
      </c>
      <c r="J325" s="403"/>
      <c r="K325" s="403">
        <v>91.594</v>
      </c>
      <c r="L325" s="403"/>
      <c r="M325" s="404">
        <f t="shared" si="13"/>
        <v>3.210000000000008</v>
      </c>
    </row>
    <row r="326" spans="1:13" ht="15">
      <c r="A326" s="417">
        <f t="shared" si="14"/>
        <v>319</v>
      </c>
      <c r="B326" s="399" t="s">
        <v>890</v>
      </c>
      <c r="C326" s="403">
        <v>104.988</v>
      </c>
      <c r="D326" s="403"/>
      <c r="E326" s="403">
        <v>100.588</v>
      </c>
      <c r="F326" s="403"/>
      <c r="G326" s="408">
        <f t="shared" si="12"/>
        <v>4.400000000000006</v>
      </c>
      <c r="H326" s="414"/>
      <c r="I326" s="411">
        <v>95.427</v>
      </c>
      <c r="J326" s="403"/>
      <c r="K326" s="403">
        <v>92.217</v>
      </c>
      <c r="L326" s="403"/>
      <c r="M326" s="404">
        <f t="shared" si="13"/>
        <v>3.210000000000008</v>
      </c>
    </row>
    <row r="327" spans="1:13" ht="15">
      <c r="A327" s="417">
        <f t="shared" si="14"/>
        <v>320</v>
      </c>
      <c r="B327" s="399" t="s">
        <v>891</v>
      </c>
      <c r="C327" s="403">
        <v>105.24</v>
      </c>
      <c r="D327" s="403"/>
      <c r="E327" s="403">
        <v>100.84</v>
      </c>
      <c r="F327" s="403"/>
      <c r="G327" s="408">
        <f t="shared" si="12"/>
        <v>4.3999999999999915</v>
      </c>
      <c r="H327" s="414"/>
      <c r="I327" s="411">
        <v>95.657</v>
      </c>
      <c r="J327" s="403"/>
      <c r="K327" s="403">
        <v>92.447</v>
      </c>
      <c r="L327" s="403"/>
      <c r="M327" s="404">
        <f t="shared" si="13"/>
        <v>3.2099999999999937</v>
      </c>
    </row>
    <row r="328" spans="1:13" ht="15">
      <c r="A328" s="417">
        <f t="shared" si="14"/>
        <v>321</v>
      </c>
      <c r="B328" s="399" t="s">
        <v>892</v>
      </c>
      <c r="C328" s="403">
        <v>104.265</v>
      </c>
      <c r="D328" s="403"/>
      <c r="E328" s="403">
        <v>99.865</v>
      </c>
      <c r="F328" s="403"/>
      <c r="G328" s="408">
        <f t="shared" si="12"/>
        <v>4.400000000000006</v>
      </c>
      <c r="H328" s="414"/>
      <c r="I328" s="411">
        <v>94.724</v>
      </c>
      <c r="J328" s="403"/>
      <c r="K328" s="403">
        <v>91.514</v>
      </c>
      <c r="L328" s="403"/>
      <c r="M328" s="404">
        <f t="shared" si="13"/>
        <v>3.210000000000008</v>
      </c>
    </row>
    <row r="329" spans="1:13" ht="15">
      <c r="A329" s="417">
        <f t="shared" si="14"/>
        <v>322</v>
      </c>
      <c r="B329" s="399" t="s">
        <v>893</v>
      </c>
      <c r="C329" s="403">
        <v>104.91</v>
      </c>
      <c r="D329" s="403"/>
      <c r="E329" s="403">
        <v>100.51</v>
      </c>
      <c r="F329" s="403"/>
      <c r="G329" s="408">
        <f aca="true" t="shared" si="15" ref="G329:G376">C329-E329</f>
        <v>4.3999999999999915</v>
      </c>
      <c r="H329" s="414"/>
      <c r="I329" s="411">
        <v>95.359</v>
      </c>
      <c r="J329" s="403"/>
      <c r="K329" s="403">
        <v>92.149</v>
      </c>
      <c r="L329" s="403"/>
      <c r="M329" s="404">
        <f aca="true" t="shared" si="16" ref="M329:M376">I329-K329</f>
        <v>3.2099999999999937</v>
      </c>
    </row>
    <row r="330" spans="1:13" ht="15">
      <c r="A330" s="417">
        <f aca="true" t="shared" si="17" ref="A330:A376">A329+1</f>
        <v>323</v>
      </c>
      <c r="B330" s="399" t="s">
        <v>894</v>
      </c>
      <c r="C330" s="403">
        <v>105.075</v>
      </c>
      <c r="D330" s="403"/>
      <c r="E330" s="403">
        <v>100.675</v>
      </c>
      <c r="F330" s="403"/>
      <c r="G330" s="408">
        <f t="shared" si="15"/>
        <v>4.400000000000006</v>
      </c>
      <c r="H330" s="414"/>
      <c r="I330" s="411">
        <v>95.484</v>
      </c>
      <c r="J330" s="403"/>
      <c r="K330" s="403">
        <v>92.274</v>
      </c>
      <c r="L330" s="403"/>
      <c r="M330" s="404">
        <f t="shared" si="16"/>
        <v>3.2099999999999937</v>
      </c>
    </row>
    <row r="331" spans="1:13" ht="15">
      <c r="A331" s="417">
        <f t="shared" si="17"/>
        <v>324</v>
      </c>
      <c r="B331" s="399" t="s">
        <v>895</v>
      </c>
      <c r="C331" s="403">
        <v>104.588</v>
      </c>
      <c r="D331" s="403"/>
      <c r="E331" s="403">
        <v>100.188</v>
      </c>
      <c r="F331" s="403"/>
      <c r="G331" s="408">
        <f t="shared" si="15"/>
        <v>4.3999999999999915</v>
      </c>
      <c r="H331" s="414"/>
      <c r="I331" s="411">
        <v>95.097</v>
      </c>
      <c r="J331" s="403"/>
      <c r="K331" s="403">
        <v>91.887</v>
      </c>
      <c r="L331" s="403"/>
      <c r="M331" s="404">
        <f t="shared" si="16"/>
        <v>3.2099999999999937</v>
      </c>
    </row>
    <row r="332" spans="1:13" ht="15">
      <c r="A332" s="417">
        <f t="shared" si="17"/>
        <v>325</v>
      </c>
      <c r="B332" s="399" t="s">
        <v>896</v>
      </c>
      <c r="C332" s="403">
        <v>104.766</v>
      </c>
      <c r="D332" s="403"/>
      <c r="E332" s="403">
        <v>100.366</v>
      </c>
      <c r="F332" s="403"/>
      <c r="G332" s="408">
        <f t="shared" si="15"/>
        <v>4.400000000000006</v>
      </c>
      <c r="H332" s="414"/>
      <c r="I332" s="411">
        <v>95.215</v>
      </c>
      <c r="J332" s="403"/>
      <c r="K332" s="403">
        <v>92.005</v>
      </c>
      <c r="L332" s="403"/>
      <c r="M332" s="404">
        <f t="shared" si="16"/>
        <v>3.210000000000008</v>
      </c>
    </row>
    <row r="333" spans="1:13" ht="15">
      <c r="A333" s="417">
        <f t="shared" si="17"/>
        <v>326</v>
      </c>
      <c r="B333" s="399" t="s">
        <v>897</v>
      </c>
      <c r="C333" s="403">
        <v>104.287</v>
      </c>
      <c r="D333" s="403"/>
      <c r="E333" s="403">
        <v>99.887</v>
      </c>
      <c r="F333" s="403"/>
      <c r="G333" s="408">
        <f t="shared" si="15"/>
        <v>4.400000000000006</v>
      </c>
      <c r="H333" s="414"/>
      <c r="I333" s="411">
        <v>94.746</v>
      </c>
      <c r="J333" s="403"/>
      <c r="K333" s="403">
        <v>91.536</v>
      </c>
      <c r="L333" s="403"/>
      <c r="M333" s="404">
        <f t="shared" si="16"/>
        <v>3.2099999999999937</v>
      </c>
    </row>
    <row r="334" spans="1:13" ht="15">
      <c r="A334" s="417">
        <f t="shared" si="17"/>
        <v>327</v>
      </c>
      <c r="B334" s="399" t="s">
        <v>898</v>
      </c>
      <c r="C334" s="403">
        <v>104.652</v>
      </c>
      <c r="D334" s="403"/>
      <c r="E334" s="403">
        <v>100.252</v>
      </c>
      <c r="F334" s="403"/>
      <c r="G334" s="408">
        <f t="shared" si="15"/>
        <v>4.400000000000006</v>
      </c>
      <c r="H334" s="414"/>
      <c r="I334" s="411">
        <v>95.113</v>
      </c>
      <c r="J334" s="403"/>
      <c r="K334" s="403">
        <v>91.903</v>
      </c>
      <c r="L334" s="403"/>
      <c r="M334" s="404">
        <f t="shared" si="16"/>
        <v>3.2099999999999937</v>
      </c>
    </row>
    <row r="335" spans="1:13" ht="15">
      <c r="A335" s="417">
        <f t="shared" si="17"/>
        <v>328</v>
      </c>
      <c r="B335" s="399" t="s">
        <v>899</v>
      </c>
      <c r="C335" s="403">
        <v>105.188</v>
      </c>
      <c r="D335" s="403"/>
      <c r="E335" s="403">
        <v>100.788</v>
      </c>
      <c r="F335" s="403"/>
      <c r="G335" s="408">
        <f t="shared" si="15"/>
        <v>4.400000000000006</v>
      </c>
      <c r="H335" s="414"/>
      <c r="I335" s="411">
        <v>95.697</v>
      </c>
      <c r="J335" s="403"/>
      <c r="K335" s="403">
        <v>92.487</v>
      </c>
      <c r="L335" s="403"/>
      <c r="M335" s="404">
        <f t="shared" si="16"/>
        <v>3.210000000000008</v>
      </c>
    </row>
    <row r="336" spans="1:13" ht="15">
      <c r="A336" s="417">
        <f t="shared" si="17"/>
        <v>329</v>
      </c>
      <c r="B336" s="399" t="s">
        <v>900</v>
      </c>
      <c r="C336" s="403">
        <v>105.055</v>
      </c>
      <c r="D336" s="403"/>
      <c r="E336" s="403">
        <v>100.655</v>
      </c>
      <c r="F336" s="403"/>
      <c r="G336" s="408">
        <f t="shared" si="15"/>
        <v>4.400000000000006</v>
      </c>
      <c r="H336" s="414"/>
      <c r="I336" s="411">
        <v>95.524</v>
      </c>
      <c r="J336" s="403"/>
      <c r="K336" s="403">
        <v>92.314</v>
      </c>
      <c r="L336" s="403"/>
      <c r="M336" s="404">
        <f t="shared" si="16"/>
        <v>3.210000000000008</v>
      </c>
    </row>
    <row r="337" spans="1:13" ht="15">
      <c r="A337" s="417">
        <f t="shared" si="17"/>
        <v>330</v>
      </c>
      <c r="B337" s="399" t="s">
        <v>901</v>
      </c>
      <c r="C337" s="403">
        <v>104.356</v>
      </c>
      <c r="D337" s="403"/>
      <c r="E337" s="403">
        <v>99.956</v>
      </c>
      <c r="F337" s="403"/>
      <c r="G337" s="408">
        <f t="shared" si="15"/>
        <v>4.3999999999999915</v>
      </c>
      <c r="H337" s="414"/>
      <c r="I337" s="411">
        <v>94.815</v>
      </c>
      <c r="J337" s="403"/>
      <c r="K337" s="403">
        <v>91.605</v>
      </c>
      <c r="L337" s="403"/>
      <c r="M337" s="404">
        <f t="shared" si="16"/>
        <v>3.2099999999999937</v>
      </c>
    </row>
    <row r="338" spans="1:13" ht="15">
      <c r="A338" s="417">
        <f t="shared" si="17"/>
        <v>331</v>
      </c>
      <c r="B338" s="399" t="s">
        <v>902</v>
      </c>
      <c r="C338" s="403">
        <v>104.816</v>
      </c>
      <c r="D338" s="403"/>
      <c r="E338" s="403">
        <v>100.416</v>
      </c>
      <c r="F338" s="403"/>
      <c r="G338" s="408">
        <f t="shared" si="15"/>
        <v>4.400000000000006</v>
      </c>
      <c r="H338" s="414"/>
      <c r="I338" s="411">
        <v>95.247</v>
      </c>
      <c r="J338" s="403"/>
      <c r="K338" s="403">
        <v>92.037</v>
      </c>
      <c r="L338" s="403"/>
      <c r="M338" s="404">
        <f t="shared" si="16"/>
        <v>3.2099999999999937</v>
      </c>
    </row>
    <row r="339" spans="1:13" ht="15">
      <c r="A339" s="417">
        <f t="shared" si="17"/>
        <v>332</v>
      </c>
      <c r="B339" s="399" t="s">
        <v>903</v>
      </c>
      <c r="C339" s="403">
        <v>104.986</v>
      </c>
      <c r="D339" s="403"/>
      <c r="E339" s="403">
        <v>100.586</v>
      </c>
      <c r="F339" s="403"/>
      <c r="G339" s="408">
        <f t="shared" si="15"/>
        <v>4.400000000000006</v>
      </c>
      <c r="H339" s="414"/>
      <c r="I339" s="411">
        <v>95.415</v>
      </c>
      <c r="J339" s="403"/>
      <c r="K339" s="403">
        <v>92.205</v>
      </c>
      <c r="L339" s="403"/>
      <c r="M339" s="404">
        <f t="shared" si="16"/>
        <v>3.210000000000008</v>
      </c>
    </row>
    <row r="340" spans="1:13" ht="15">
      <c r="A340" s="417">
        <f t="shared" si="17"/>
        <v>333</v>
      </c>
      <c r="B340" s="399" t="s">
        <v>904</v>
      </c>
      <c r="C340" s="403">
        <v>104.808</v>
      </c>
      <c r="D340" s="403"/>
      <c r="E340" s="403">
        <v>100.408</v>
      </c>
      <c r="F340" s="403"/>
      <c r="G340" s="408">
        <f t="shared" si="15"/>
        <v>4.400000000000006</v>
      </c>
      <c r="H340" s="414"/>
      <c r="I340" s="411">
        <v>95.277</v>
      </c>
      <c r="J340" s="403"/>
      <c r="K340" s="403">
        <v>92.067</v>
      </c>
      <c r="L340" s="403"/>
      <c r="M340" s="404">
        <f t="shared" si="16"/>
        <v>3.210000000000008</v>
      </c>
    </row>
    <row r="341" spans="1:13" ht="15">
      <c r="A341" s="417">
        <f t="shared" si="17"/>
        <v>334</v>
      </c>
      <c r="B341" s="399" t="s">
        <v>905</v>
      </c>
      <c r="C341" s="403">
        <v>105.628</v>
      </c>
      <c r="D341" s="403"/>
      <c r="E341" s="403">
        <v>101.228</v>
      </c>
      <c r="F341" s="403"/>
      <c r="G341" s="408">
        <f t="shared" si="15"/>
        <v>4.400000000000006</v>
      </c>
      <c r="H341" s="414"/>
      <c r="I341" s="411">
        <v>96.115</v>
      </c>
      <c r="J341" s="403"/>
      <c r="K341" s="403">
        <v>92.905</v>
      </c>
      <c r="L341" s="403"/>
      <c r="M341" s="404">
        <f t="shared" si="16"/>
        <v>3.2099999999999937</v>
      </c>
    </row>
    <row r="342" spans="1:13" ht="15">
      <c r="A342" s="417">
        <f t="shared" si="17"/>
        <v>335</v>
      </c>
      <c r="B342" s="399" t="s">
        <v>906</v>
      </c>
      <c r="C342" s="403">
        <v>104.712</v>
      </c>
      <c r="D342" s="403"/>
      <c r="E342" s="403">
        <v>100.312</v>
      </c>
      <c r="F342" s="403"/>
      <c r="G342" s="408">
        <f t="shared" si="15"/>
        <v>4.400000000000006</v>
      </c>
      <c r="H342" s="414"/>
      <c r="I342" s="411">
        <v>95.163</v>
      </c>
      <c r="J342" s="403"/>
      <c r="K342" s="403">
        <v>91.953</v>
      </c>
      <c r="L342" s="403"/>
      <c r="M342" s="404">
        <f t="shared" si="16"/>
        <v>3.2099999999999937</v>
      </c>
    </row>
    <row r="343" spans="1:13" ht="15">
      <c r="A343" s="417">
        <f t="shared" si="17"/>
        <v>336</v>
      </c>
      <c r="B343" s="399" t="s">
        <v>907</v>
      </c>
      <c r="C343" s="403">
        <v>104.721</v>
      </c>
      <c r="D343" s="403"/>
      <c r="E343" s="403">
        <v>100.321</v>
      </c>
      <c r="F343" s="403"/>
      <c r="G343" s="408">
        <f t="shared" si="15"/>
        <v>4.400000000000006</v>
      </c>
      <c r="H343" s="414"/>
      <c r="I343" s="411">
        <v>95.17</v>
      </c>
      <c r="J343" s="403"/>
      <c r="K343" s="403">
        <v>91.96</v>
      </c>
      <c r="L343" s="403"/>
      <c r="M343" s="404">
        <f t="shared" si="16"/>
        <v>3.210000000000008</v>
      </c>
    </row>
    <row r="344" spans="1:13" ht="15">
      <c r="A344" s="417">
        <f t="shared" si="17"/>
        <v>337</v>
      </c>
      <c r="B344" s="399" t="s">
        <v>908</v>
      </c>
      <c r="C344" s="403">
        <v>104.586</v>
      </c>
      <c r="D344" s="403"/>
      <c r="E344" s="403">
        <v>100.186</v>
      </c>
      <c r="F344" s="403"/>
      <c r="G344" s="408">
        <f t="shared" si="15"/>
        <v>4.3999999999999915</v>
      </c>
      <c r="H344" s="414"/>
      <c r="I344" s="411">
        <v>95.035</v>
      </c>
      <c r="J344" s="403"/>
      <c r="K344" s="403">
        <v>91.825</v>
      </c>
      <c r="L344" s="403"/>
      <c r="M344" s="404">
        <f t="shared" si="16"/>
        <v>3.2099999999999937</v>
      </c>
    </row>
    <row r="345" spans="1:13" ht="15">
      <c r="A345" s="417">
        <f t="shared" si="17"/>
        <v>338</v>
      </c>
      <c r="B345" s="399" t="s">
        <v>909</v>
      </c>
      <c r="C345" s="403">
        <v>104.952</v>
      </c>
      <c r="D345" s="403"/>
      <c r="E345" s="403">
        <v>100.552</v>
      </c>
      <c r="F345" s="403"/>
      <c r="G345" s="408">
        <f t="shared" si="15"/>
        <v>4.3999999999999915</v>
      </c>
      <c r="H345" s="414"/>
      <c r="I345" s="411">
        <v>95.431</v>
      </c>
      <c r="J345" s="403"/>
      <c r="K345" s="403">
        <v>92.221</v>
      </c>
      <c r="L345" s="403"/>
      <c r="M345" s="404">
        <f t="shared" si="16"/>
        <v>3.2099999999999937</v>
      </c>
    </row>
    <row r="346" spans="1:13" ht="15">
      <c r="A346" s="417">
        <f t="shared" si="17"/>
        <v>339</v>
      </c>
      <c r="B346" s="399" t="s">
        <v>910</v>
      </c>
      <c r="C346" s="403">
        <v>104.675</v>
      </c>
      <c r="D346" s="403"/>
      <c r="E346" s="403">
        <v>100.275</v>
      </c>
      <c r="F346" s="403"/>
      <c r="G346" s="408">
        <f t="shared" si="15"/>
        <v>4.3999999999999915</v>
      </c>
      <c r="H346" s="414"/>
      <c r="I346" s="411">
        <v>95.124</v>
      </c>
      <c r="J346" s="403"/>
      <c r="K346" s="403">
        <v>91.914</v>
      </c>
      <c r="L346" s="403"/>
      <c r="M346" s="404">
        <f t="shared" si="16"/>
        <v>3.2099999999999937</v>
      </c>
    </row>
    <row r="347" spans="1:13" ht="15">
      <c r="A347" s="417">
        <f t="shared" si="17"/>
        <v>340</v>
      </c>
      <c r="B347" s="399" t="s">
        <v>911</v>
      </c>
      <c r="C347" s="403">
        <v>104.608</v>
      </c>
      <c r="D347" s="403"/>
      <c r="E347" s="403">
        <v>100.208</v>
      </c>
      <c r="F347" s="403"/>
      <c r="G347" s="408">
        <f t="shared" si="15"/>
        <v>4.400000000000006</v>
      </c>
      <c r="H347" s="414"/>
      <c r="I347" s="411">
        <v>95.057</v>
      </c>
      <c r="J347" s="403"/>
      <c r="K347" s="403">
        <v>91.847</v>
      </c>
      <c r="L347" s="403"/>
      <c r="M347" s="404">
        <f t="shared" si="16"/>
        <v>3.210000000000008</v>
      </c>
    </row>
    <row r="348" spans="1:13" ht="15">
      <c r="A348" s="417">
        <f t="shared" si="17"/>
        <v>341</v>
      </c>
      <c r="B348" s="399" t="s">
        <v>1354</v>
      </c>
      <c r="C348" s="403">
        <v>104.83</v>
      </c>
      <c r="D348" s="403"/>
      <c r="E348" s="403">
        <v>100.43</v>
      </c>
      <c r="F348" s="403"/>
      <c r="G348" s="408">
        <f t="shared" si="15"/>
        <v>4.3999999999999915</v>
      </c>
      <c r="H348" s="414"/>
      <c r="I348" s="411">
        <v>95.239</v>
      </c>
      <c r="J348" s="403"/>
      <c r="K348" s="403">
        <v>92.029</v>
      </c>
      <c r="L348" s="403"/>
      <c r="M348" s="404">
        <f t="shared" si="16"/>
        <v>3.210000000000008</v>
      </c>
    </row>
    <row r="349" spans="1:13" ht="15">
      <c r="A349" s="417">
        <f t="shared" si="17"/>
        <v>342</v>
      </c>
      <c r="B349" s="399" t="s">
        <v>1346</v>
      </c>
      <c r="C349" s="403">
        <v>105.297</v>
      </c>
      <c r="D349" s="403"/>
      <c r="E349" s="403">
        <v>100.897</v>
      </c>
      <c r="F349" s="403"/>
      <c r="G349" s="408">
        <f t="shared" si="15"/>
        <v>4.3999999999999915</v>
      </c>
      <c r="H349" s="414"/>
      <c r="I349" s="411">
        <v>95.775</v>
      </c>
      <c r="J349" s="403"/>
      <c r="K349" s="403">
        <v>92.565</v>
      </c>
      <c r="L349" s="403"/>
      <c r="M349" s="404">
        <f t="shared" si="16"/>
        <v>3.210000000000008</v>
      </c>
    </row>
    <row r="350" spans="1:13" ht="15">
      <c r="A350" s="417">
        <f t="shared" si="17"/>
        <v>343</v>
      </c>
      <c r="B350" s="399" t="s">
        <v>1347</v>
      </c>
      <c r="C350" s="403">
        <v>104.819</v>
      </c>
      <c r="D350" s="403"/>
      <c r="E350" s="403">
        <v>100.419</v>
      </c>
      <c r="F350" s="403"/>
      <c r="G350" s="408">
        <f t="shared" si="15"/>
        <v>4.400000000000006</v>
      </c>
      <c r="H350" s="414"/>
      <c r="I350" s="411">
        <v>95.228</v>
      </c>
      <c r="J350" s="403"/>
      <c r="K350" s="403">
        <v>92.018</v>
      </c>
      <c r="L350" s="403"/>
      <c r="M350" s="404">
        <f t="shared" si="16"/>
        <v>3.2099999999999937</v>
      </c>
    </row>
    <row r="351" spans="1:13" ht="15">
      <c r="A351" s="417">
        <f t="shared" si="17"/>
        <v>344</v>
      </c>
      <c r="B351" s="399" t="s">
        <v>1348</v>
      </c>
      <c r="C351" s="403">
        <v>104.608</v>
      </c>
      <c r="D351" s="403"/>
      <c r="E351" s="403">
        <v>100.208</v>
      </c>
      <c r="F351" s="403"/>
      <c r="G351" s="408">
        <f t="shared" si="15"/>
        <v>4.400000000000006</v>
      </c>
      <c r="H351" s="414"/>
      <c r="I351" s="411">
        <v>95.057</v>
      </c>
      <c r="J351" s="403"/>
      <c r="K351" s="403">
        <v>91.847</v>
      </c>
      <c r="L351" s="403"/>
      <c r="M351" s="404">
        <f t="shared" si="16"/>
        <v>3.210000000000008</v>
      </c>
    </row>
    <row r="352" spans="1:13" ht="15">
      <c r="A352" s="417">
        <f t="shared" si="17"/>
        <v>345</v>
      </c>
      <c r="B352" s="399" t="s">
        <v>1349</v>
      </c>
      <c r="C352" s="403">
        <v>104.808</v>
      </c>
      <c r="D352" s="403"/>
      <c r="E352" s="403">
        <v>100.408</v>
      </c>
      <c r="F352" s="403"/>
      <c r="G352" s="408">
        <f t="shared" si="15"/>
        <v>4.400000000000006</v>
      </c>
      <c r="H352" s="414"/>
      <c r="I352" s="411">
        <v>95.257</v>
      </c>
      <c r="J352" s="403"/>
      <c r="K352" s="403">
        <v>92.047</v>
      </c>
      <c r="L352" s="403"/>
      <c r="M352" s="404">
        <f t="shared" si="16"/>
        <v>3.210000000000008</v>
      </c>
    </row>
    <row r="353" spans="1:13" ht="15">
      <c r="A353" s="417">
        <f t="shared" si="17"/>
        <v>346</v>
      </c>
      <c r="B353" s="399" t="s">
        <v>1350</v>
      </c>
      <c r="C353" s="403">
        <v>105.316</v>
      </c>
      <c r="D353" s="403"/>
      <c r="E353" s="403">
        <v>100.916</v>
      </c>
      <c r="F353" s="403"/>
      <c r="G353" s="408">
        <f t="shared" si="15"/>
        <v>4.400000000000006</v>
      </c>
      <c r="H353" s="414"/>
      <c r="I353" s="411">
        <v>95.757</v>
      </c>
      <c r="J353" s="403"/>
      <c r="K353" s="403">
        <v>92.547</v>
      </c>
      <c r="L353" s="403"/>
      <c r="M353" s="404">
        <f t="shared" si="16"/>
        <v>3.210000000000008</v>
      </c>
    </row>
    <row r="354" spans="1:13" ht="15">
      <c r="A354" s="417">
        <f t="shared" si="17"/>
        <v>347</v>
      </c>
      <c r="B354" s="399" t="s">
        <v>1352</v>
      </c>
      <c r="C354" s="403">
        <v>104.597</v>
      </c>
      <c r="D354" s="403"/>
      <c r="E354" s="403">
        <v>100.197</v>
      </c>
      <c r="F354" s="403"/>
      <c r="G354" s="408">
        <f t="shared" si="15"/>
        <v>4.3999999999999915</v>
      </c>
      <c r="H354" s="414"/>
      <c r="I354" s="411">
        <v>95.076</v>
      </c>
      <c r="J354" s="403"/>
      <c r="K354" s="403">
        <v>91.866</v>
      </c>
      <c r="L354" s="403"/>
      <c r="M354" s="404">
        <f t="shared" si="16"/>
        <v>3.2099999999999937</v>
      </c>
    </row>
    <row r="355" spans="1:13" ht="15">
      <c r="A355" s="417">
        <f t="shared" si="17"/>
        <v>348</v>
      </c>
      <c r="B355" s="399" t="s">
        <v>1360</v>
      </c>
      <c r="C355" s="403">
        <v>104.868</v>
      </c>
      <c r="D355" s="403"/>
      <c r="E355" s="403">
        <v>100.468</v>
      </c>
      <c r="F355" s="403"/>
      <c r="G355" s="408">
        <f t="shared" si="15"/>
        <v>4.3999999999999915</v>
      </c>
      <c r="H355" s="414"/>
      <c r="I355" s="411">
        <v>95.319</v>
      </c>
      <c r="J355" s="403"/>
      <c r="K355" s="403">
        <v>92.109</v>
      </c>
      <c r="L355" s="403"/>
      <c r="M355" s="404">
        <f t="shared" si="16"/>
        <v>3.210000000000008</v>
      </c>
    </row>
    <row r="356" spans="1:13" ht="15">
      <c r="A356" s="417">
        <f t="shared" si="17"/>
        <v>349</v>
      </c>
      <c r="B356" s="399" t="s">
        <v>1701</v>
      </c>
      <c r="C356" s="403">
        <v>104.596</v>
      </c>
      <c r="D356" s="403"/>
      <c r="E356" s="403">
        <v>100.196</v>
      </c>
      <c r="F356" s="403"/>
      <c r="G356" s="408">
        <f t="shared" si="15"/>
        <v>4.400000000000006</v>
      </c>
      <c r="H356" s="414"/>
      <c r="I356" s="411">
        <v>95.073</v>
      </c>
      <c r="J356" s="403"/>
      <c r="K356" s="403">
        <v>91.863</v>
      </c>
      <c r="L356" s="403"/>
      <c r="M356" s="404">
        <f t="shared" si="16"/>
        <v>3.2099999999999937</v>
      </c>
    </row>
    <row r="357" spans="1:13" ht="15">
      <c r="A357" s="417">
        <f t="shared" si="17"/>
        <v>350</v>
      </c>
      <c r="B357" s="399" t="s">
        <v>1703</v>
      </c>
      <c r="C357" s="403">
        <v>104.886</v>
      </c>
      <c r="D357" s="403"/>
      <c r="E357" s="403">
        <v>100.486</v>
      </c>
      <c r="F357" s="403"/>
      <c r="G357" s="408">
        <f t="shared" si="15"/>
        <v>4.3999999999999915</v>
      </c>
      <c r="H357" s="414"/>
      <c r="I357" s="411">
        <v>95.295</v>
      </c>
      <c r="J357" s="403"/>
      <c r="K357" s="403">
        <v>92.085</v>
      </c>
      <c r="L357" s="403"/>
      <c r="M357" s="404">
        <f t="shared" si="16"/>
        <v>3.210000000000008</v>
      </c>
    </row>
    <row r="358" spans="1:13" ht="15">
      <c r="A358" s="417">
        <f t="shared" si="17"/>
        <v>351</v>
      </c>
      <c r="B358" s="399" t="s">
        <v>1704</v>
      </c>
      <c r="C358" s="403">
        <v>104.608</v>
      </c>
      <c r="D358" s="403"/>
      <c r="E358" s="403">
        <v>100.208</v>
      </c>
      <c r="F358" s="403"/>
      <c r="G358" s="408">
        <f t="shared" si="15"/>
        <v>4.400000000000006</v>
      </c>
      <c r="H358" s="414"/>
      <c r="I358" s="411">
        <v>95.057</v>
      </c>
      <c r="J358" s="403"/>
      <c r="K358" s="403">
        <v>91.847</v>
      </c>
      <c r="L358" s="403"/>
      <c r="M358" s="404">
        <f t="shared" si="16"/>
        <v>3.210000000000008</v>
      </c>
    </row>
    <row r="359" spans="1:13" ht="15">
      <c r="A359" s="417">
        <f t="shared" si="17"/>
        <v>352</v>
      </c>
      <c r="B359" s="399" t="s">
        <v>1707</v>
      </c>
      <c r="C359" s="403">
        <v>106.7</v>
      </c>
      <c r="D359" s="403"/>
      <c r="E359" s="403">
        <v>102.3</v>
      </c>
      <c r="F359" s="403"/>
      <c r="G359" s="408">
        <f t="shared" si="15"/>
        <v>4.400000000000006</v>
      </c>
      <c r="H359" s="414"/>
      <c r="I359" s="411">
        <v>97.28</v>
      </c>
      <c r="J359" s="403"/>
      <c r="K359" s="403">
        <v>94.07</v>
      </c>
      <c r="L359" s="403"/>
      <c r="M359" s="404">
        <f t="shared" si="16"/>
        <v>3.210000000000008</v>
      </c>
    </row>
    <row r="360" spans="1:13" ht="15">
      <c r="A360" s="417">
        <f t="shared" si="17"/>
        <v>353</v>
      </c>
      <c r="B360" s="399" t="s">
        <v>1715</v>
      </c>
      <c r="C360" s="403">
        <v>104.608</v>
      </c>
      <c r="D360" s="403"/>
      <c r="E360" s="403">
        <v>100.208</v>
      </c>
      <c r="F360" s="403"/>
      <c r="G360" s="408">
        <f t="shared" si="15"/>
        <v>4.400000000000006</v>
      </c>
      <c r="H360" s="414"/>
      <c r="I360" s="411">
        <v>95.057</v>
      </c>
      <c r="J360" s="403"/>
      <c r="K360" s="403">
        <v>91.847</v>
      </c>
      <c r="L360" s="403"/>
      <c r="M360" s="404">
        <f t="shared" si="16"/>
        <v>3.210000000000008</v>
      </c>
    </row>
    <row r="361" spans="1:13" ht="15">
      <c r="A361" s="417">
        <f t="shared" si="17"/>
        <v>354</v>
      </c>
      <c r="B361" s="399" t="s">
        <v>1718</v>
      </c>
      <c r="C361" s="403">
        <v>105.108</v>
      </c>
      <c r="D361" s="403"/>
      <c r="E361" s="403">
        <v>100.708</v>
      </c>
      <c r="F361" s="403"/>
      <c r="G361" s="408">
        <f t="shared" si="15"/>
        <v>4.400000000000006</v>
      </c>
      <c r="H361" s="414"/>
      <c r="I361" s="411">
        <v>95.527</v>
      </c>
      <c r="J361" s="403"/>
      <c r="K361" s="403">
        <v>92.317</v>
      </c>
      <c r="L361" s="403"/>
      <c r="M361" s="404">
        <f t="shared" si="16"/>
        <v>3.210000000000008</v>
      </c>
    </row>
    <row r="362" spans="1:13" ht="15">
      <c r="A362" s="417">
        <f t="shared" si="17"/>
        <v>355</v>
      </c>
      <c r="B362" s="399" t="s">
        <v>1719</v>
      </c>
      <c r="C362" s="403">
        <v>105.008</v>
      </c>
      <c r="D362" s="403"/>
      <c r="E362" s="403">
        <v>100.608</v>
      </c>
      <c r="F362" s="403"/>
      <c r="G362" s="408">
        <f t="shared" si="15"/>
        <v>4.3999999999999915</v>
      </c>
      <c r="H362" s="414"/>
      <c r="I362" s="411">
        <v>95.497</v>
      </c>
      <c r="J362" s="403"/>
      <c r="K362" s="403">
        <v>92.287</v>
      </c>
      <c r="L362" s="403"/>
      <c r="M362" s="404">
        <f t="shared" si="16"/>
        <v>3.2099999999999937</v>
      </c>
    </row>
    <row r="363" spans="1:13" ht="15">
      <c r="A363" s="417">
        <f t="shared" si="17"/>
        <v>356</v>
      </c>
      <c r="B363" s="399" t="s">
        <v>1721</v>
      </c>
      <c r="C363" s="403">
        <v>104.63</v>
      </c>
      <c r="D363" s="403"/>
      <c r="E363" s="403">
        <v>100.23</v>
      </c>
      <c r="F363" s="403"/>
      <c r="G363" s="408">
        <f t="shared" si="15"/>
        <v>4.3999999999999915</v>
      </c>
      <c r="H363" s="414"/>
      <c r="I363" s="411">
        <v>95.079</v>
      </c>
      <c r="J363" s="403"/>
      <c r="K363" s="403">
        <v>91.869</v>
      </c>
      <c r="L363" s="403"/>
      <c r="M363" s="404">
        <f t="shared" si="16"/>
        <v>3.2099999999999937</v>
      </c>
    </row>
    <row r="364" spans="1:13" ht="15">
      <c r="A364" s="417">
        <f t="shared" si="17"/>
        <v>357</v>
      </c>
      <c r="B364" s="399" t="s">
        <v>1723</v>
      </c>
      <c r="C364" s="403">
        <v>104.708</v>
      </c>
      <c r="D364" s="403"/>
      <c r="E364" s="403">
        <v>100.308</v>
      </c>
      <c r="F364" s="403"/>
      <c r="G364" s="408">
        <f t="shared" si="15"/>
        <v>4.3999999999999915</v>
      </c>
      <c r="H364" s="414"/>
      <c r="I364" s="411">
        <v>95.187</v>
      </c>
      <c r="J364" s="403"/>
      <c r="K364" s="403">
        <v>91.977</v>
      </c>
      <c r="L364" s="403"/>
      <c r="M364" s="404">
        <f t="shared" si="16"/>
        <v>3.2099999999999937</v>
      </c>
    </row>
    <row r="365" spans="1:13" ht="15">
      <c r="A365" s="417">
        <f t="shared" si="17"/>
        <v>358</v>
      </c>
      <c r="B365" s="399" t="s">
        <v>1725</v>
      </c>
      <c r="C365" s="403">
        <v>104.686</v>
      </c>
      <c r="D365" s="403"/>
      <c r="E365" s="403">
        <v>100.286</v>
      </c>
      <c r="F365" s="403"/>
      <c r="G365" s="408">
        <f t="shared" si="15"/>
        <v>4.400000000000006</v>
      </c>
      <c r="H365" s="414"/>
      <c r="I365" s="411">
        <v>95.155</v>
      </c>
      <c r="J365" s="403"/>
      <c r="K365" s="403">
        <v>91.945</v>
      </c>
      <c r="L365" s="403"/>
      <c r="M365" s="404">
        <f t="shared" si="16"/>
        <v>3.210000000000008</v>
      </c>
    </row>
    <row r="366" spans="1:13" ht="15">
      <c r="A366" s="417">
        <f t="shared" si="17"/>
        <v>359</v>
      </c>
      <c r="B366" s="399" t="s">
        <v>1746</v>
      </c>
      <c r="C366" s="403">
        <v>104.775</v>
      </c>
      <c r="D366" s="403"/>
      <c r="E366" s="403">
        <v>100.375</v>
      </c>
      <c r="F366" s="403"/>
      <c r="G366" s="408">
        <f t="shared" si="15"/>
        <v>4.400000000000006</v>
      </c>
      <c r="H366" s="414"/>
      <c r="I366" s="411">
        <v>95.184</v>
      </c>
      <c r="J366" s="403"/>
      <c r="K366" s="403">
        <v>91.974</v>
      </c>
      <c r="L366" s="403"/>
      <c r="M366" s="404">
        <f t="shared" si="16"/>
        <v>3.2099999999999937</v>
      </c>
    </row>
    <row r="367" spans="1:13" ht="15">
      <c r="A367" s="417">
        <f t="shared" si="17"/>
        <v>360</v>
      </c>
      <c r="B367" s="399" t="s">
        <v>1747</v>
      </c>
      <c r="C367" s="403">
        <v>104.298</v>
      </c>
      <c r="D367" s="403"/>
      <c r="E367" s="403">
        <v>99.898</v>
      </c>
      <c r="F367" s="403"/>
      <c r="G367" s="408">
        <f t="shared" si="15"/>
        <v>4.400000000000006</v>
      </c>
      <c r="H367" s="414"/>
      <c r="I367" s="411">
        <v>94.757</v>
      </c>
      <c r="J367" s="403"/>
      <c r="K367" s="403">
        <v>91.547</v>
      </c>
      <c r="L367" s="403"/>
      <c r="M367" s="404">
        <f t="shared" si="16"/>
        <v>3.210000000000008</v>
      </c>
    </row>
    <row r="368" spans="1:13" ht="15">
      <c r="A368" s="417">
        <f t="shared" si="17"/>
        <v>361</v>
      </c>
      <c r="B368" s="399" t="s">
        <v>1748</v>
      </c>
      <c r="C368" s="403">
        <v>104.718</v>
      </c>
      <c r="D368" s="403"/>
      <c r="E368" s="403">
        <v>100.318</v>
      </c>
      <c r="F368" s="403"/>
      <c r="G368" s="408">
        <f t="shared" si="15"/>
        <v>4.400000000000006</v>
      </c>
      <c r="H368" s="414"/>
      <c r="I368" s="411">
        <v>95.167</v>
      </c>
      <c r="J368" s="403"/>
      <c r="K368" s="403">
        <v>91.957</v>
      </c>
      <c r="L368" s="403"/>
      <c r="M368" s="404">
        <f t="shared" si="16"/>
        <v>3.210000000000008</v>
      </c>
    </row>
    <row r="369" spans="1:13" ht="15">
      <c r="A369" s="417">
        <f t="shared" si="17"/>
        <v>362</v>
      </c>
      <c r="B369" s="399" t="s">
        <v>1749</v>
      </c>
      <c r="C369" s="403">
        <v>104.712</v>
      </c>
      <c r="D369" s="403"/>
      <c r="E369" s="403">
        <v>100.312</v>
      </c>
      <c r="F369" s="403"/>
      <c r="G369" s="408">
        <f t="shared" si="15"/>
        <v>4.400000000000006</v>
      </c>
      <c r="H369" s="414"/>
      <c r="I369" s="411">
        <v>95.163</v>
      </c>
      <c r="J369" s="403"/>
      <c r="K369" s="403">
        <v>91.953</v>
      </c>
      <c r="L369" s="403"/>
      <c r="M369" s="404">
        <f t="shared" si="16"/>
        <v>3.2099999999999937</v>
      </c>
    </row>
    <row r="370" spans="1:13" ht="15">
      <c r="A370" s="417">
        <f t="shared" si="17"/>
        <v>363</v>
      </c>
      <c r="B370" s="399" t="s">
        <v>1750</v>
      </c>
      <c r="C370" s="403">
        <v>104.619</v>
      </c>
      <c r="D370" s="403"/>
      <c r="E370" s="403">
        <v>100.219</v>
      </c>
      <c r="F370" s="403"/>
      <c r="G370" s="408">
        <f t="shared" si="15"/>
        <v>4.400000000000006</v>
      </c>
      <c r="H370" s="414"/>
      <c r="I370" s="411">
        <v>95.068</v>
      </c>
      <c r="J370" s="403"/>
      <c r="K370" s="403">
        <v>91.858</v>
      </c>
      <c r="L370" s="403"/>
      <c r="M370" s="404">
        <f t="shared" si="16"/>
        <v>3.2099999999999937</v>
      </c>
    </row>
    <row r="371" spans="1:13" ht="15">
      <c r="A371" s="417">
        <f t="shared" si="17"/>
        <v>364</v>
      </c>
      <c r="B371" s="399" t="s">
        <v>1751</v>
      </c>
      <c r="C371" s="403">
        <v>105.008</v>
      </c>
      <c r="D371" s="403"/>
      <c r="E371" s="403">
        <v>100.608</v>
      </c>
      <c r="F371" s="403"/>
      <c r="G371" s="408">
        <f t="shared" si="15"/>
        <v>4.3999999999999915</v>
      </c>
      <c r="H371" s="414"/>
      <c r="I371" s="411">
        <v>95.517</v>
      </c>
      <c r="J371" s="403"/>
      <c r="K371" s="403">
        <v>92.307</v>
      </c>
      <c r="L371" s="403"/>
      <c r="M371" s="404">
        <f t="shared" si="16"/>
        <v>3.2099999999999937</v>
      </c>
    </row>
    <row r="372" spans="1:13" ht="15">
      <c r="A372" s="417">
        <f t="shared" si="17"/>
        <v>365</v>
      </c>
      <c r="B372" s="399" t="s">
        <v>1762</v>
      </c>
      <c r="C372" s="403">
        <v>104.608</v>
      </c>
      <c r="D372" s="403"/>
      <c r="E372" s="403">
        <v>100.208</v>
      </c>
      <c r="F372" s="403"/>
      <c r="G372" s="408">
        <f t="shared" si="15"/>
        <v>4.400000000000006</v>
      </c>
      <c r="H372" s="414"/>
      <c r="I372" s="411">
        <v>95.057</v>
      </c>
      <c r="J372" s="403"/>
      <c r="K372" s="403">
        <v>91.847</v>
      </c>
      <c r="L372" s="403"/>
      <c r="M372" s="404">
        <f t="shared" si="16"/>
        <v>3.210000000000008</v>
      </c>
    </row>
    <row r="373" spans="1:13" ht="15">
      <c r="A373" s="417">
        <f t="shared" si="17"/>
        <v>366</v>
      </c>
      <c r="B373" s="399" t="s">
        <v>1767</v>
      </c>
      <c r="C373" s="403">
        <v>104.652</v>
      </c>
      <c r="D373" s="403"/>
      <c r="E373" s="403">
        <v>100.252</v>
      </c>
      <c r="F373" s="403"/>
      <c r="G373" s="408">
        <f t="shared" si="15"/>
        <v>4.400000000000006</v>
      </c>
      <c r="H373" s="414"/>
      <c r="I373" s="411">
        <v>95.101</v>
      </c>
      <c r="J373" s="403"/>
      <c r="K373" s="403">
        <v>91.891</v>
      </c>
      <c r="L373" s="403"/>
      <c r="M373" s="404">
        <f t="shared" si="16"/>
        <v>3.2099999999999937</v>
      </c>
    </row>
    <row r="374" spans="1:13" ht="15">
      <c r="A374" s="417">
        <f t="shared" si="17"/>
        <v>367</v>
      </c>
      <c r="B374" s="399" t="s">
        <v>1766</v>
      </c>
      <c r="C374" s="403">
        <v>105.897</v>
      </c>
      <c r="D374" s="403"/>
      <c r="E374" s="403">
        <v>101.497</v>
      </c>
      <c r="F374" s="403"/>
      <c r="G374" s="408">
        <f t="shared" si="15"/>
        <v>4.400000000000006</v>
      </c>
      <c r="H374" s="414"/>
      <c r="I374" s="411">
        <v>96.386</v>
      </c>
      <c r="J374" s="403"/>
      <c r="K374" s="403">
        <v>93.176</v>
      </c>
      <c r="L374" s="403"/>
      <c r="M374" s="404">
        <f t="shared" si="16"/>
        <v>3.2099999999999937</v>
      </c>
    </row>
    <row r="375" spans="1:13" ht="15">
      <c r="A375" s="417">
        <f t="shared" si="17"/>
        <v>368</v>
      </c>
      <c r="B375" s="399" t="s">
        <v>1772</v>
      </c>
      <c r="C375" s="403">
        <v>105.416</v>
      </c>
      <c r="D375" s="403"/>
      <c r="E375" s="403">
        <v>101.016</v>
      </c>
      <c r="F375" s="403"/>
      <c r="G375" s="408">
        <f t="shared" si="15"/>
        <v>4.3999999999999915</v>
      </c>
      <c r="H375" s="414"/>
      <c r="I375" s="411">
        <v>95.897</v>
      </c>
      <c r="J375" s="403"/>
      <c r="K375" s="403">
        <v>92.687</v>
      </c>
      <c r="L375" s="403"/>
      <c r="M375" s="404">
        <f t="shared" si="16"/>
        <v>3.210000000000008</v>
      </c>
    </row>
    <row r="376" spans="1:13" ht="15.75" thickBot="1">
      <c r="A376" s="418">
        <f t="shared" si="17"/>
        <v>369</v>
      </c>
      <c r="B376" s="400" t="s">
        <v>1774</v>
      </c>
      <c r="C376" s="405">
        <v>104.604</v>
      </c>
      <c r="D376" s="405"/>
      <c r="E376" s="405">
        <v>100.204</v>
      </c>
      <c r="F376" s="405"/>
      <c r="G376" s="409">
        <f t="shared" si="15"/>
        <v>4.400000000000006</v>
      </c>
      <c r="H376" s="415"/>
      <c r="I376" s="412">
        <v>95.053</v>
      </c>
      <c r="J376" s="405"/>
      <c r="K376" s="405">
        <v>91.843</v>
      </c>
      <c r="L376" s="405"/>
      <c r="M376" s="406">
        <f t="shared" si="16"/>
        <v>3.2099999999999937</v>
      </c>
    </row>
  </sheetData>
  <sheetProtection/>
  <mergeCells count="5">
    <mergeCell ref="C5:G5"/>
    <mergeCell ref="I5:M5"/>
    <mergeCell ref="A2:B2"/>
    <mergeCell ref="A3:B3"/>
    <mergeCell ref="A4:B4"/>
  </mergeCells>
  <printOptions/>
  <pageMargins left="0.7" right="0.7" top="0.75" bottom="0.75" header="0.3" footer="0.3"/>
  <pageSetup fitToHeight="10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D378"/>
  <sheetViews>
    <sheetView zoomScalePageLayoutView="0" workbookViewId="0" topLeftCell="A1">
      <selection activeCell="F4" sqref="F4"/>
    </sheetView>
  </sheetViews>
  <sheetFormatPr defaultColWidth="9.140625" defaultRowHeight="15"/>
  <cols>
    <col min="3" max="3" width="36.421875" style="0" bestFit="1" customWidth="1"/>
    <col min="4" max="4" width="22.7109375" style="0" bestFit="1" customWidth="1"/>
  </cols>
  <sheetData>
    <row r="4" spans="3:4" ht="15">
      <c r="C4" t="s">
        <v>1135</v>
      </c>
      <c r="D4" t="s">
        <v>236</v>
      </c>
    </row>
    <row r="5" spans="3:4" ht="15">
      <c r="C5" t="s">
        <v>6</v>
      </c>
      <c r="D5" t="s">
        <v>237</v>
      </c>
    </row>
    <row r="6" spans="3:4" ht="15">
      <c r="C6" t="s">
        <v>7</v>
      </c>
      <c r="D6" t="s">
        <v>238</v>
      </c>
    </row>
    <row r="7" spans="3:4" ht="15">
      <c r="C7" t="s">
        <v>8</v>
      </c>
      <c r="D7" t="s">
        <v>492</v>
      </c>
    </row>
    <row r="8" spans="3:4" ht="15">
      <c r="C8" t="s">
        <v>9</v>
      </c>
      <c r="D8" t="s">
        <v>282</v>
      </c>
    </row>
    <row r="9" spans="3:4" ht="15">
      <c r="C9" t="s">
        <v>10</v>
      </c>
      <c r="D9" t="s">
        <v>238</v>
      </c>
    </row>
    <row r="10" spans="3:4" ht="15">
      <c r="C10" t="s">
        <v>11</v>
      </c>
      <c r="D10" t="s">
        <v>246</v>
      </c>
    </row>
    <row r="11" spans="3:4" ht="15">
      <c r="C11" t="s">
        <v>12</v>
      </c>
      <c r="D11" t="s">
        <v>493</v>
      </c>
    </row>
    <row r="12" spans="3:4" ht="15">
      <c r="C12" t="s">
        <v>13</v>
      </c>
      <c r="D12" t="s">
        <v>459</v>
      </c>
    </row>
    <row r="13" spans="3:4" ht="15">
      <c r="C13" t="s">
        <v>14</v>
      </c>
      <c r="D13" t="s">
        <v>245</v>
      </c>
    </row>
    <row r="14" spans="3:4" ht="15">
      <c r="C14" t="s">
        <v>15</v>
      </c>
      <c r="D14" t="s">
        <v>246</v>
      </c>
    </row>
    <row r="15" spans="3:4" ht="15">
      <c r="C15" t="s">
        <v>1126</v>
      </c>
      <c r="D15" t="s">
        <v>318</v>
      </c>
    </row>
    <row r="16" spans="3:4" ht="15">
      <c r="C16" t="s">
        <v>16</v>
      </c>
      <c r="D16" t="s">
        <v>248</v>
      </c>
    </row>
    <row r="17" spans="3:4" ht="15">
      <c r="C17" t="s">
        <v>17</v>
      </c>
      <c r="D17" t="s">
        <v>249</v>
      </c>
    </row>
    <row r="18" spans="3:4" ht="15">
      <c r="C18" t="s">
        <v>18</v>
      </c>
      <c r="D18" t="s">
        <v>282</v>
      </c>
    </row>
    <row r="19" spans="3:4" ht="15">
      <c r="C19" t="s">
        <v>19</v>
      </c>
      <c r="D19" t="s">
        <v>494</v>
      </c>
    </row>
    <row r="20" spans="3:4" ht="15">
      <c r="C20" t="s">
        <v>20</v>
      </c>
      <c r="D20" t="s">
        <v>495</v>
      </c>
    </row>
    <row r="21" spans="3:4" ht="15">
      <c r="C21" t="s">
        <v>21</v>
      </c>
      <c r="D21" t="s">
        <v>253</v>
      </c>
    </row>
    <row r="22" spans="3:4" ht="15">
      <c r="C22" t="s">
        <v>22</v>
      </c>
      <c r="D22" t="s">
        <v>496</v>
      </c>
    </row>
    <row r="23" spans="3:4" ht="15">
      <c r="C23" t="s">
        <v>23</v>
      </c>
      <c r="D23" t="s">
        <v>255</v>
      </c>
    </row>
    <row r="24" spans="3:4" ht="15">
      <c r="C24" t="s">
        <v>24</v>
      </c>
      <c r="D24" t="s">
        <v>293</v>
      </c>
    </row>
    <row r="25" spans="3:4" ht="15">
      <c r="C25" t="s">
        <v>25</v>
      </c>
      <c r="D25" t="s">
        <v>497</v>
      </c>
    </row>
    <row r="26" spans="3:4" ht="15">
      <c r="C26" t="s">
        <v>26</v>
      </c>
      <c r="D26" t="s">
        <v>498</v>
      </c>
    </row>
    <row r="27" spans="3:4" ht="15">
      <c r="C27" t="s">
        <v>27</v>
      </c>
      <c r="D27" t="s">
        <v>259</v>
      </c>
    </row>
    <row r="28" spans="3:4" ht="15">
      <c r="C28" t="s">
        <v>28</v>
      </c>
      <c r="D28" t="s">
        <v>260</v>
      </c>
    </row>
    <row r="29" spans="3:4" ht="15">
      <c r="C29" t="s">
        <v>29</v>
      </c>
      <c r="D29" t="s">
        <v>261</v>
      </c>
    </row>
    <row r="30" spans="3:4" ht="15">
      <c r="C30" t="s">
        <v>30</v>
      </c>
      <c r="D30" t="s">
        <v>499</v>
      </c>
    </row>
    <row r="31" spans="3:4" ht="15">
      <c r="C31" t="s">
        <v>31</v>
      </c>
      <c r="D31" t="s">
        <v>500</v>
      </c>
    </row>
    <row r="32" spans="3:4" ht="15">
      <c r="C32" t="s">
        <v>32</v>
      </c>
      <c r="D32" t="s">
        <v>378</v>
      </c>
    </row>
    <row r="33" spans="3:4" ht="15">
      <c r="C33" t="s">
        <v>33</v>
      </c>
      <c r="D33" t="s">
        <v>501</v>
      </c>
    </row>
    <row r="34" spans="3:4" ht="15">
      <c r="C34" t="s">
        <v>34</v>
      </c>
      <c r="D34" t="s">
        <v>266</v>
      </c>
    </row>
    <row r="35" spans="3:4" ht="15">
      <c r="C35" t="s">
        <v>1112</v>
      </c>
      <c r="D35" t="s">
        <v>267</v>
      </c>
    </row>
    <row r="36" spans="3:4" ht="15">
      <c r="C36" t="s">
        <v>35</v>
      </c>
      <c r="D36" t="s">
        <v>268</v>
      </c>
    </row>
    <row r="37" spans="3:4" ht="15">
      <c r="C37" t="s">
        <v>36</v>
      </c>
      <c r="D37" t="s">
        <v>293</v>
      </c>
    </row>
    <row r="38" spans="3:4" ht="15">
      <c r="C38" t="s">
        <v>37</v>
      </c>
      <c r="D38" t="s">
        <v>270</v>
      </c>
    </row>
    <row r="39" spans="3:4" ht="15">
      <c r="C39" t="s">
        <v>38</v>
      </c>
      <c r="D39" t="s">
        <v>271</v>
      </c>
    </row>
    <row r="40" spans="3:4" ht="15">
      <c r="C40" t="s">
        <v>39</v>
      </c>
      <c r="D40" t="s">
        <v>272</v>
      </c>
    </row>
    <row r="41" spans="3:4" ht="15">
      <c r="C41" t="s">
        <v>40</v>
      </c>
      <c r="D41" t="s">
        <v>270</v>
      </c>
    </row>
    <row r="42" spans="3:4" ht="15">
      <c r="C42" t="s">
        <v>41</v>
      </c>
      <c r="D42" t="s">
        <v>274</v>
      </c>
    </row>
    <row r="43" spans="3:4" ht="15">
      <c r="C43" t="s">
        <v>42</v>
      </c>
      <c r="D43" t="s">
        <v>275</v>
      </c>
    </row>
    <row r="44" spans="3:4" ht="15">
      <c r="C44" t="s">
        <v>1121</v>
      </c>
      <c r="D44" t="s">
        <v>276</v>
      </c>
    </row>
    <row r="45" spans="3:4" ht="15">
      <c r="C45" t="s">
        <v>1132</v>
      </c>
      <c r="D45" t="s">
        <v>502</v>
      </c>
    </row>
    <row r="46" spans="3:4" ht="15">
      <c r="C46" t="s">
        <v>43</v>
      </c>
      <c r="D46" t="s">
        <v>278</v>
      </c>
    </row>
    <row r="47" spans="3:4" ht="15">
      <c r="C47" t="s">
        <v>44</v>
      </c>
      <c r="D47" t="s">
        <v>372</v>
      </c>
    </row>
    <row r="48" spans="3:4" ht="15">
      <c r="C48" t="s">
        <v>45</v>
      </c>
      <c r="D48" t="s">
        <v>280</v>
      </c>
    </row>
    <row r="49" spans="3:4" ht="15">
      <c r="C49" t="s">
        <v>46</v>
      </c>
      <c r="D49" t="s">
        <v>281</v>
      </c>
    </row>
    <row r="50" spans="3:4" ht="15">
      <c r="C50" t="s">
        <v>47</v>
      </c>
      <c r="D50" t="s">
        <v>238</v>
      </c>
    </row>
    <row r="51" spans="3:4" ht="15">
      <c r="C51" t="s">
        <v>48</v>
      </c>
      <c r="D51" t="s">
        <v>238</v>
      </c>
    </row>
    <row r="52" spans="3:4" ht="15">
      <c r="C52" t="s">
        <v>49</v>
      </c>
      <c r="D52" t="s">
        <v>503</v>
      </c>
    </row>
    <row r="53" spans="3:4" ht="15">
      <c r="C53" t="s">
        <v>50</v>
      </c>
      <c r="D53" t="s">
        <v>293</v>
      </c>
    </row>
    <row r="54" spans="3:4" ht="15">
      <c r="C54" t="s">
        <v>51</v>
      </c>
      <c r="D54" t="s">
        <v>504</v>
      </c>
    </row>
    <row r="55" spans="3:4" ht="15">
      <c r="C55" t="s">
        <v>52</v>
      </c>
      <c r="D55" t="s">
        <v>285</v>
      </c>
    </row>
    <row r="56" spans="3:4" ht="15">
      <c r="C56" t="s">
        <v>53</v>
      </c>
      <c r="D56" t="s">
        <v>286</v>
      </c>
    </row>
    <row r="57" spans="3:4" ht="15">
      <c r="C57" t="s">
        <v>54</v>
      </c>
      <c r="D57" t="s">
        <v>270</v>
      </c>
    </row>
    <row r="58" spans="3:4" ht="15">
      <c r="C58" t="s">
        <v>55</v>
      </c>
      <c r="D58" t="s">
        <v>270</v>
      </c>
    </row>
    <row r="59" spans="3:4" ht="15">
      <c r="C59" t="s">
        <v>56</v>
      </c>
      <c r="D59" t="s">
        <v>288</v>
      </c>
    </row>
    <row r="60" spans="3:4" ht="15">
      <c r="C60" t="s">
        <v>57</v>
      </c>
      <c r="D60" t="s">
        <v>372</v>
      </c>
    </row>
    <row r="61" spans="3:4" ht="15">
      <c r="C61" t="s">
        <v>58</v>
      </c>
      <c r="D61" t="s">
        <v>372</v>
      </c>
    </row>
    <row r="62" spans="3:4" ht="15">
      <c r="C62" t="s">
        <v>59</v>
      </c>
      <c r="D62" t="s">
        <v>460</v>
      </c>
    </row>
    <row r="63" spans="3:4" ht="15">
      <c r="C63" t="s">
        <v>60</v>
      </c>
      <c r="D63" t="s">
        <v>505</v>
      </c>
    </row>
    <row r="64" spans="3:4" ht="15">
      <c r="C64" t="s">
        <v>61</v>
      </c>
      <c r="D64" t="s">
        <v>506</v>
      </c>
    </row>
    <row r="65" spans="3:4" ht="15">
      <c r="C65" t="s">
        <v>62</v>
      </c>
      <c r="D65" t="s">
        <v>378</v>
      </c>
    </row>
    <row r="66" spans="3:4" ht="15">
      <c r="C66" t="s">
        <v>63</v>
      </c>
      <c r="D66" t="s">
        <v>507</v>
      </c>
    </row>
    <row r="67" spans="3:4" ht="15">
      <c r="C67" t="s">
        <v>64</v>
      </c>
      <c r="D67" t="s">
        <v>293</v>
      </c>
    </row>
    <row r="68" spans="3:4" ht="15">
      <c r="C68" t="s">
        <v>65</v>
      </c>
      <c r="D68" t="s">
        <v>508</v>
      </c>
    </row>
    <row r="69" spans="3:4" ht="15">
      <c r="C69" t="s">
        <v>66</v>
      </c>
      <c r="D69" t="s">
        <v>295</v>
      </c>
    </row>
    <row r="70" spans="3:4" ht="15">
      <c r="C70" t="s">
        <v>67</v>
      </c>
      <c r="D70" t="s">
        <v>298</v>
      </c>
    </row>
    <row r="71" spans="3:4" ht="15">
      <c r="C71" t="s">
        <v>1129</v>
      </c>
      <c r="D71" t="s">
        <v>509</v>
      </c>
    </row>
    <row r="72" spans="3:4" ht="15">
      <c r="C72" t="s">
        <v>68</v>
      </c>
      <c r="D72" t="s">
        <v>298</v>
      </c>
    </row>
    <row r="73" spans="3:4" ht="15">
      <c r="C73" t="s">
        <v>1113</v>
      </c>
      <c r="D73" t="s">
        <v>267</v>
      </c>
    </row>
    <row r="74" spans="3:4" ht="15">
      <c r="C74" t="s">
        <v>69</v>
      </c>
      <c r="D74" t="s">
        <v>299</v>
      </c>
    </row>
    <row r="75" spans="3:4" ht="15">
      <c r="C75" t="s">
        <v>70</v>
      </c>
      <c r="D75" t="s">
        <v>510</v>
      </c>
    </row>
    <row r="76" spans="3:4" ht="15">
      <c r="C76" t="s">
        <v>71</v>
      </c>
      <c r="D76" t="s">
        <v>274</v>
      </c>
    </row>
    <row r="77" spans="3:4" ht="15">
      <c r="C77" t="s">
        <v>72</v>
      </c>
      <c r="D77" t="s">
        <v>246</v>
      </c>
    </row>
    <row r="78" spans="3:4" ht="15">
      <c r="C78" t="s">
        <v>73</v>
      </c>
      <c r="D78" t="s">
        <v>511</v>
      </c>
    </row>
    <row r="79" spans="3:4" ht="15">
      <c r="C79" t="s">
        <v>74</v>
      </c>
      <c r="D79" t="s">
        <v>246</v>
      </c>
    </row>
    <row r="80" spans="3:4" ht="15">
      <c r="C80" t="s">
        <v>75</v>
      </c>
      <c r="D80" t="s">
        <v>303</v>
      </c>
    </row>
    <row r="81" spans="3:4" ht="15">
      <c r="C81" t="s">
        <v>76</v>
      </c>
      <c r="D81" t="s">
        <v>378</v>
      </c>
    </row>
    <row r="82" spans="3:4" ht="15">
      <c r="C82" t="s">
        <v>77</v>
      </c>
      <c r="D82" t="s">
        <v>304</v>
      </c>
    </row>
    <row r="83" spans="3:4" ht="15">
      <c r="C83" t="s">
        <v>78</v>
      </c>
      <c r="D83" t="s">
        <v>512</v>
      </c>
    </row>
    <row r="84" spans="3:4" ht="15">
      <c r="C84" t="s">
        <v>79</v>
      </c>
      <c r="D84" t="s">
        <v>468</v>
      </c>
    </row>
    <row r="85" spans="3:4" ht="15">
      <c r="C85" t="s">
        <v>80</v>
      </c>
      <c r="D85" t="s">
        <v>460</v>
      </c>
    </row>
    <row r="86" spans="3:4" ht="15">
      <c r="C86" t="s">
        <v>81</v>
      </c>
      <c r="D86" t="s">
        <v>460</v>
      </c>
    </row>
    <row r="87" spans="3:4" ht="15">
      <c r="C87" t="s">
        <v>82</v>
      </c>
      <c r="D87" t="s">
        <v>309</v>
      </c>
    </row>
    <row r="88" spans="3:4" ht="15">
      <c r="C88" t="s">
        <v>83</v>
      </c>
      <c r="D88" t="s">
        <v>310</v>
      </c>
    </row>
    <row r="89" spans="3:4" ht="15">
      <c r="C89" t="s">
        <v>84</v>
      </c>
      <c r="D89" t="s">
        <v>246</v>
      </c>
    </row>
    <row r="90" spans="3:4" ht="15">
      <c r="C90" t="s">
        <v>85</v>
      </c>
      <c r="D90" t="s">
        <v>311</v>
      </c>
    </row>
    <row r="91" spans="3:4" ht="15">
      <c r="C91" t="s">
        <v>86</v>
      </c>
      <c r="D91" t="s">
        <v>249</v>
      </c>
    </row>
    <row r="92" spans="3:4" ht="15">
      <c r="C92" t="s">
        <v>87</v>
      </c>
      <c r="D92" t="s">
        <v>513</v>
      </c>
    </row>
    <row r="93" spans="3:4" ht="15">
      <c r="C93" t="s">
        <v>88</v>
      </c>
      <c r="D93" t="s">
        <v>299</v>
      </c>
    </row>
    <row r="94" spans="3:4" ht="15">
      <c r="C94" t="s">
        <v>89</v>
      </c>
      <c r="D94" t="s">
        <v>514</v>
      </c>
    </row>
    <row r="95" spans="3:4" ht="15">
      <c r="C95" t="s">
        <v>1123</v>
      </c>
      <c r="D95" t="s">
        <v>276</v>
      </c>
    </row>
    <row r="96" spans="3:4" ht="15">
      <c r="C96" t="s">
        <v>90</v>
      </c>
      <c r="D96" t="s">
        <v>515</v>
      </c>
    </row>
    <row r="97" spans="3:4" ht="15">
      <c r="C97" t="s">
        <v>91</v>
      </c>
      <c r="D97" t="s">
        <v>445</v>
      </c>
    </row>
    <row r="98" spans="3:4" ht="15">
      <c r="C98" t="s">
        <v>92</v>
      </c>
      <c r="D98" t="s">
        <v>516</v>
      </c>
    </row>
    <row r="99" spans="3:4" ht="15">
      <c r="C99" t="s">
        <v>1125</v>
      </c>
      <c r="D99" t="s">
        <v>318</v>
      </c>
    </row>
    <row r="100" spans="3:4" ht="15">
      <c r="C100" t="s">
        <v>1120</v>
      </c>
      <c r="D100" t="s">
        <v>517</v>
      </c>
    </row>
    <row r="101" spans="3:4" ht="15">
      <c r="C101" t="s">
        <v>93</v>
      </c>
      <c r="D101" t="s">
        <v>445</v>
      </c>
    </row>
    <row r="102" spans="3:4" ht="15">
      <c r="C102" t="s">
        <v>94</v>
      </c>
      <c r="D102" t="s">
        <v>470</v>
      </c>
    </row>
    <row r="103" spans="3:4" ht="15">
      <c r="C103" t="s">
        <v>1130</v>
      </c>
      <c r="D103" t="s">
        <v>509</v>
      </c>
    </row>
    <row r="104" spans="3:4" ht="15">
      <c r="C104" t="s">
        <v>95</v>
      </c>
      <c r="D104" t="s">
        <v>509</v>
      </c>
    </row>
    <row r="105" spans="3:4" ht="15">
      <c r="C105" t="s">
        <v>96</v>
      </c>
      <c r="D105" t="s">
        <v>372</v>
      </c>
    </row>
    <row r="106" spans="3:4" ht="15">
      <c r="C106" t="s">
        <v>1108</v>
      </c>
      <c r="D106" t="s">
        <v>518</v>
      </c>
    </row>
    <row r="107" spans="3:4" ht="15">
      <c r="C107" t="s">
        <v>97</v>
      </c>
      <c r="D107" t="s">
        <v>427</v>
      </c>
    </row>
    <row r="108" spans="3:4" ht="15">
      <c r="C108" t="s">
        <v>98</v>
      </c>
      <c r="D108" t="s">
        <v>303</v>
      </c>
    </row>
    <row r="109" spans="3:4" ht="15">
      <c r="C109" t="s">
        <v>99</v>
      </c>
      <c r="D109" t="s">
        <v>463</v>
      </c>
    </row>
    <row r="110" spans="3:4" ht="15">
      <c r="C110" t="s">
        <v>100</v>
      </c>
      <c r="D110" t="s">
        <v>274</v>
      </c>
    </row>
    <row r="111" spans="3:4" ht="15">
      <c r="C111" t="s">
        <v>101</v>
      </c>
      <c r="D111" t="s">
        <v>519</v>
      </c>
    </row>
    <row r="112" spans="3:4" ht="15">
      <c r="C112" t="s">
        <v>102</v>
      </c>
      <c r="D112" t="s">
        <v>520</v>
      </c>
    </row>
    <row r="113" spans="3:4" ht="15">
      <c r="C113" t="s">
        <v>103</v>
      </c>
      <c r="D113" t="s">
        <v>521</v>
      </c>
    </row>
    <row r="114" spans="3:4" ht="15">
      <c r="C114" t="s">
        <v>104</v>
      </c>
      <c r="D114" t="s">
        <v>522</v>
      </c>
    </row>
    <row r="115" spans="3:4" ht="15">
      <c r="C115" t="s">
        <v>1114</v>
      </c>
      <c r="D115" t="s">
        <v>523</v>
      </c>
    </row>
    <row r="116" spans="3:4" ht="15">
      <c r="C116" t="s">
        <v>105</v>
      </c>
      <c r="D116" t="s">
        <v>463</v>
      </c>
    </row>
    <row r="117" spans="3:4" ht="15">
      <c r="C117" t="s">
        <v>106</v>
      </c>
      <c r="D117" t="s">
        <v>524</v>
      </c>
    </row>
    <row r="118" spans="3:4" ht="15">
      <c r="C118" t="s">
        <v>107</v>
      </c>
      <c r="D118" t="s">
        <v>525</v>
      </c>
    </row>
    <row r="119" spans="3:4" ht="15">
      <c r="C119" t="s">
        <v>108</v>
      </c>
      <c r="D119" t="s">
        <v>293</v>
      </c>
    </row>
    <row r="120" spans="3:4" ht="15">
      <c r="C120" t="s">
        <v>109</v>
      </c>
      <c r="D120" t="s">
        <v>526</v>
      </c>
    </row>
    <row r="121" spans="3:4" ht="15">
      <c r="C121" t="s">
        <v>110</v>
      </c>
      <c r="D121" t="s">
        <v>492</v>
      </c>
    </row>
    <row r="122" spans="3:4" ht="15">
      <c r="C122" t="s">
        <v>111</v>
      </c>
      <c r="D122" t="s">
        <v>340</v>
      </c>
    </row>
    <row r="123" spans="3:4" ht="15">
      <c r="C123" t="s">
        <v>112</v>
      </c>
      <c r="D123" t="s">
        <v>286</v>
      </c>
    </row>
    <row r="124" spans="3:4" ht="15">
      <c r="C124" t="s">
        <v>113</v>
      </c>
      <c r="D124" t="s">
        <v>527</v>
      </c>
    </row>
    <row r="125" spans="3:4" ht="15">
      <c r="C125" t="s">
        <v>114</v>
      </c>
      <c r="D125" t="s">
        <v>246</v>
      </c>
    </row>
    <row r="126" spans="3:4" ht="15">
      <c r="C126" t="s">
        <v>115</v>
      </c>
      <c r="D126" t="s">
        <v>528</v>
      </c>
    </row>
    <row r="127" spans="3:4" ht="15">
      <c r="C127" t="s">
        <v>116</v>
      </c>
      <c r="D127" t="s">
        <v>529</v>
      </c>
    </row>
    <row r="128" spans="3:4" ht="15">
      <c r="C128" t="s">
        <v>117</v>
      </c>
      <c r="D128" t="s">
        <v>304</v>
      </c>
    </row>
    <row r="129" spans="3:4" ht="15">
      <c r="C129" t="s">
        <v>118</v>
      </c>
      <c r="D129" t="s">
        <v>530</v>
      </c>
    </row>
    <row r="130" spans="3:4" ht="15">
      <c r="C130" t="s">
        <v>119</v>
      </c>
      <c r="D130" t="s">
        <v>293</v>
      </c>
    </row>
    <row r="131" spans="3:4" ht="15">
      <c r="C131" t="s">
        <v>120</v>
      </c>
      <c r="D131" t="s">
        <v>288</v>
      </c>
    </row>
    <row r="132" spans="3:4" ht="15">
      <c r="C132" t="s">
        <v>121</v>
      </c>
      <c r="D132" t="s">
        <v>348</v>
      </c>
    </row>
    <row r="133" spans="3:4" ht="15">
      <c r="C133" t="s">
        <v>122</v>
      </c>
      <c r="D133" t="s">
        <v>246</v>
      </c>
    </row>
    <row r="134" spans="3:4" ht="15">
      <c r="C134" t="s">
        <v>123</v>
      </c>
      <c r="D134" t="s">
        <v>531</v>
      </c>
    </row>
    <row r="135" spans="3:4" ht="15">
      <c r="C135" t="s">
        <v>124</v>
      </c>
      <c r="D135" t="s">
        <v>532</v>
      </c>
    </row>
    <row r="136" spans="3:4" ht="15">
      <c r="C136" t="s">
        <v>125</v>
      </c>
      <c r="D136" t="s">
        <v>351</v>
      </c>
    </row>
    <row r="137" spans="3:4" ht="15">
      <c r="C137" t="s">
        <v>126</v>
      </c>
      <c r="D137" t="s">
        <v>352</v>
      </c>
    </row>
    <row r="138" spans="3:4" ht="15">
      <c r="C138" t="s">
        <v>1118</v>
      </c>
      <c r="D138" t="s">
        <v>353</v>
      </c>
    </row>
    <row r="139" spans="3:4" ht="15">
      <c r="C139" t="s">
        <v>127</v>
      </c>
      <c r="D139" t="s">
        <v>295</v>
      </c>
    </row>
    <row r="140" spans="3:4" ht="15">
      <c r="C140" t="s">
        <v>128</v>
      </c>
      <c r="D140" t="s">
        <v>378</v>
      </c>
    </row>
    <row r="141" spans="3:4" ht="15">
      <c r="C141" t="s">
        <v>129</v>
      </c>
      <c r="D141" t="s">
        <v>533</v>
      </c>
    </row>
    <row r="142" spans="3:4" ht="15">
      <c r="C142" t="s">
        <v>130</v>
      </c>
      <c r="D142" t="s">
        <v>468</v>
      </c>
    </row>
    <row r="143" spans="3:4" ht="15">
      <c r="C143" t="s">
        <v>131</v>
      </c>
      <c r="D143" t="s">
        <v>534</v>
      </c>
    </row>
    <row r="144" spans="3:4" ht="15">
      <c r="C144" t="s">
        <v>132</v>
      </c>
      <c r="D144" t="s">
        <v>274</v>
      </c>
    </row>
    <row r="145" spans="3:4" ht="15">
      <c r="C145" t="s">
        <v>1111</v>
      </c>
      <c r="D145" t="s">
        <v>472</v>
      </c>
    </row>
    <row r="146" spans="3:4" ht="15">
      <c r="C146" t="s">
        <v>133</v>
      </c>
      <c r="D146" t="s">
        <v>348</v>
      </c>
    </row>
    <row r="147" spans="3:4" ht="15">
      <c r="C147" t="s">
        <v>134</v>
      </c>
      <c r="D147" t="s">
        <v>361</v>
      </c>
    </row>
    <row r="148" spans="3:4" ht="15">
      <c r="C148" t="s">
        <v>135</v>
      </c>
      <c r="D148" t="s">
        <v>473</v>
      </c>
    </row>
    <row r="149" spans="3:4" ht="15">
      <c r="C149" t="s">
        <v>1122</v>
      </c>
      <c r="D149" t="s">
        <v>276</v>
      </c>
    </row>
    <row r="150" spans="3:4" ht="15">
      <c r="C150" t="s">
        <v>136</v>
      </c>
      <c r="D150" t="s">
        <v>535</v>
      </c>
    </row>
    <row r="151" spans="3:4" ht="15">
      <c r="C151" t="s">
        <v>1117</v>
      </c>
      <c r="D151" t="s">
        <v>536</v>
      </c>
    </row>
    <row r="152" spans="3:4" ht="15">
      <c r="C152" t="s">
        <v>138</v>
      </c>
      <c r="D152" t="s">
        <v>364</v>
      </c>
    </row>
    <row r="153" spans="3:4" ht="15">
      <c r="C153" t="s">
        <v>139</v>
      </c>
      <c r="D153" t="s">
        <v>537</v>
      </c>
    </row>
    <row r="154" spans="3:4" ht="15">
      <c r="C154" t="s">
        <v>140</v>
      </c>
      <c r="D154" t="s">
        <v>295</v>
      </c>
    </row>
    <row r="155" spans="3:4" ht="15">
      <c r="C155" t="s">
        <v>141</v>
      </c>
      <c r="D155" t="s">
        <v>538</v>
      </c>
    </row>
    <row r="156" spans="3:4" ht="15">
      <c r="C156" t="s">
        <v>142</v>
      </c>
      <c r="D156" t="s">
        <v>539</v>
      </c>
    </row>
    <row r="157" spans="3:4" ht="15">
      <c r="C157" t="s">
        <v>143</v>
      </c>
      <c r="D157" t="s">
        <v>530</v>
      </c>
    </row>
    <row r="158" spans="3:4" ht="15">
      <c r="C158" t="s">
        <v>144</v>
      </c>
      <c r="D158" t="s">
        <v>369</v>
      </c>
    </row>
    <row r="159" spans="3:4" ht="15">
      <c r="C159" t="s">
        <v>145</v>
      </c>
      <c r="D159" t="s">
        <v>373</v>
      </c>
    </row>
    <row r="160" spans="3:4" ht="15">
      <c r="C160" t="s">
        <v>146</v>
      </c>
      <c r="D160" t="s">
        <v>476</v>
      </c>
    </row>
    <row r="161" spans="3:4" ht="15">
      <c r="C161" t="s">
        <v>147</v>
      </c>
      <c r="D161" t="s">
        <v>372</v>
      </c>
    </row>
    <row r="162" spans="3:4" ht="15">
      <c r="C162" t="s">
        <v>148</v>
      </c>
      <c r="D162" t="s">
        <v>540</v>
      </c>
    </row>
    <row r="163" spans="3:4" ht="15">
      <c r="C163" t="s">
        <v>149</v>
      </c>
      <c r="D163" t="s">
        <v>374</v>
      </c>
    </row>
    <row r="164" spans="3:4" ht="15">
      <c r="C164" t="s">
        <v>150</v>
      </c>
      <c r="D164" t="s">
        <v>375</v>
      </c>
    </row>
    <row r="165" spans="3:4" ht="15">
      <c r="C165" t="s">
        <v>151</v>
      </c>
      <c r="D165" t="s">
        <v>376</v>
      </c>
    </row>
    <row r="166" spans="3:4" ht="15">
      <c r="C166" t="s">
        <v>152</v>
      </c>
      <c r="D166" t="s">
        <v>477</v>
      </c>
    </row>
    <row r="167" spans="3:4" ht="15">
      <c r="C167" t="s">
        <v>153</v>
      </c>
      <c r="D167" t="s">
        <v>541</v>
      </c>
    </row>
    <row r="168" spans="3:4" ht="15">
      <c r="C168" t="s">
        <v>154</v>
      </c>
      <c r="D168" t="s">
        <v>542</v>
      </c>
    </row>
    <row r="169" spans="3:4" ht="15">
      <c r="C169" t="s">
        <v>155</v>
      </c>
      <c r="D169" t="s">
        <v>478</v>
      </c>
    </row>
    <row r="170" spans="3:4" ht="15">
      <c r="C170" t="s">
        <v>156</v>
      </c>
      <c r="D170" t="s">
        <v>543</v>
      </c>
    </row>
    <row r="171" spans="3:4" ht="15">
      <c r="C171" t="s">
        <v>157</v>
      </c>
      <c r="D171" t="s">
        <v>259</v>
      </c>
    </row>
    <row r="172" spans="3:4" ht="15">
      <c r="C172" t="s">
        <v>158</v>
      </c>
      <c r="D172" t="s">
        <v>525</v>
      </c>
    </row>
    <row r="173" spans="3:4" ht="15">
      <c r="C173" t="s">
        <v>159</v>
      </c>
      <c r="D173" t="s">
        <v>544</v>
      </c>
    </row>
    <row r="174" spans="3:4" ht="15">
      <c r="C174" t="s">
        <v>1115</v>
      </c>
      <c r="D174" t="s">
        <v>545</v>
      </c>
    </row>
    <row r="175" spans="3:4" ht="15">
      <c r="C175" t="s">
        <v>160</v>
      </c>
      <c r="D175" t="s">
        <v>546</v>
      </c>
    </row>
    <row r="176" spans="3:4" ht="15">
      <c r="C176" t="s">
        <v>161</v>
      </c>
      <c r="D176" t="s">
        <v>477</v>
      </c>
    </row>
    <row r="177" spans="3:4" ht="15">
      <c r="C177" t="s">
        <v>162</v>
      </c>
      <c r="D177" t="s">
        <v>467</v>
      </c>
    </row>
    <row r="178" spans="3:4" ht="15">
      <c r="C178" t="s">
        <v>1119</v>
      </c>
      <c r="D178" t="s">
        <v>353</v>
      </c>
    </row>
    <row r="179" spans="3:4" ht="15">
      <c r="C179" t="s">
        <v>163</v>
      </c>
      <c r="D179" t="s">
        <v>547</v>
      </c>
    </row>
    <row r="180" spans="3:4" ht="15">
      <c r="C180" t="s">
        <v>164</v>
      </c>
      <c r="D180" t="s">
        <v>548</v>
      </c>
    </row>
    <row r="181" spans="3:4" ht="15">
      <c r="C181" t="s">
        <v>165</v>
      </c>
      <c r="D181" t="s">
        <v>549</v>
      </c>
    </row>
    <row r="182" spans="3:4" ht="15">
      <c r="C182" t="s">
        <v>166</v>
      </c>
      <c r="D182" t="s">
        <v>510</v>
      </c>
    </row>
    <row r="183" spans="3:4" ht="15">
      <c r="C183" t="s">
        <v>167</v>
      </c>
      <c r="D183" t="s">
        <v>392</v>
      </c>
    </row>
    <row r="184" spans="3:4" ht="15">
      <c r="C184" t="s">
        <v>168</v>
      </c>
      <c r="D184" t="s">
        <v>550</v>
      </c>
    </row>
    <row r="185" spans="3:4" ht="15">
      <c r="C185" t="s">
        <v>169</v>
      </c>
      <c r="D185" t="s">
        <v>551</v>
      </c>
    </row>
    <row r="186" spans="3:4" ht="15">
      <c r="C186" t="s">
        <v>170</v>
      </c>
      <c r="D186" t="s">
        <v>463</v>
      </c>
    </row>
    <row r="187" spans="3:4" ht="15">
      <c r="C187" t="s">
        <v>171</v>
      </c>
      <c r="D187" t="s">
        <v>303</v>
      </c>
    </row>
    <row r="188" spans="3:4" ht="15">
      <c r="C188" t="s">
        <v>172</v>
      </c>
      <c r="D188" t="s">
        <v>480</v>
      </c>
    </row>
    <row r="189" spans="3:4" ht="15">
      <c r="C189" t="s">
        <v>173</v>
      </c>
      <c r="D189" t="s">
        <v>481</v>
      </c>
    </row>
    <row r="190" spans="3:4" ht="15">
      <c r="C190" t="s">
        <v>174</v>
      </c>
      <c r="D190" t="s">
        <v>552</v>
      </c>
    </row>
    <row r="191" spans="3:4" ht="15">
      <c r="C191" t="s">
        <v>175</v>
      </c>
      <c r="D191" t="s">
        <v>553</v>
      </c>
    </row>
    <row r="192" spans="3:4" ht="15">
      <c r="C192" t="s">
        <v>1788</v>
      </c>
      <c r="D192" t="s">
        <v>375</v>
      </c>
    </row>
    <row r="193" spans="3:4" ht="15">
      <c r="C193" t="s">
        <v>177</v>
      </c>
      <c r="D193" t="s">
        <v>372</v>
      </c>
    </row>
    <row r="194" spans="3:4" ht="15">
      <c r="C194" t="s">
        <v>178</v>
      </c>
      <c r="D194" t="s">
        <v>403</v>
      </c>
    </row>
    <row r="195" spans="3:4" ht="15">
      <c r="C195" t="s">
        <v>1770</v>
      </c>
      <c r="D195" t="s">
        <v>554</v>
      </c>
    </row>
    <row r="196" spans="3:4" ht="15">
      <c r="C196" t="s">
        <v>180</v>
      </c>
      <c r="D196" t="s">
        <v>555</v>
      </c>
    </row>
    <row r="197" spans="3:4" ht="15">
      <c r="C197" t="s">
        <v>1797</v>
      </c>
      <c r="D197" t="s">
        <v>288</v>
      </c>
    </row>
    <row r="198" spans="3:4" ht="15">
      <c r="C198" t="s">
        <v>181</v>
      </c>
      <c r="D198" t="s">
        <v>351</v>
      </c>
    </row>
    <row r="199" spans="3:4" ht="15">
      <c r="C199" t="s">
        <v>182</v>
      </c>
      <c r="D199" t="s">
        <v>556</v>
      </c>
    </row>
    <row r="200" spans="3:4" ht="15">
      <c r="C200" t="s">
        <v>183</v>
      </c>
      <c r="D200" t="s">
        <v>473</v>
      </c>
    </row>
    <row r="201" spans="3:4" ht="15">
      <c r="C201" t="s">
        <v>184</v>
      </c>
      <c r="D201" t="s">
        <v>557</v>
      </c>
    </row>
    <row r="202" spans="3:4" ht="15">
      <c r="C202" t="s">
        <v>113</v>
      </c>
      <c r="D202" t="s">
        <v>298</v>
      </c>
    </row>
    <row r="203" spans="3:4" ht="15">
      <c r="C203" t="s">
        <v>185</v>
      </c>
      <c r="D203" t="s">
        <v>445</v>
      </c>
    </row>
    <row r="204" spans="3:4" ht="15">
      <c r="C204" t="s">
        <v>186</v>
      </c>
      <c r="D204" t="s">
        <v>558</v>
      </c>
    </row>
    <row r="205" spans="3:4" ht="15">
      <c r="C205" t="s">
        <v>187</v>
      </c>
      <c r="D205" t="s">
        <v>463</v>
      </c>
    </row>
    <row r="206" spans="3:4" ht="15">
      <c r="C206" t="s">
        <v>188</v>
      </c>
      <c r="D206" t="s">
        <v>286</v>
      </c>
    </row>
    <row r="207" spans="3:4" ht="15">
      <c r="C207" t="s">
        <v>189</v>
      </c>
      <c r="D207" t="s">
        <v>375</v>
      </c>
    </row>
    <row r="208" spans="3:4" ht="15">
      <c r="C208" t="s">
        <v>190</v>
      </c>
      <c r="D208" t="s">
        <v>460</v>
      </c>
    </row>
    <row r="209" spans="3:4" ht="15">
      <c r="C209" t="s">
        <v>191</v>
      </c>
      <c r="D209" t="s">
        <v>418</v>
      </c>
    </row>
    <row r="210" spans="3:4" ht="15">
      <c r="C210" t="s">
        <v>192</v>
      </c>
      <c r="D210" t="s">
        <v>445</v>
      </c>
    </row>
    <row r="211" spans="3:4" ht="15">
      <c r="C211" t="s">
        <v>193</v>
      </c>
      <c r="D211" t="s">
        <v>445</v>
      </c>
    </row>
    <row r="212" spans="3:4" ht="15">
      <c r="C212" t="s">
        <v>194</v>
      </c>
      <c r="D212" t="s">
        <v>282</v>
      </c>
    </row>
    <row r="213" spans="3:4" ht="15">
      <c r="C213" t="s">
        <v>195</v>
      </c>
      <c r="D213" t="s">
        <v>559</v>
      </c>
    </row>
    <row r="214" spans="3:4" ht="15">
      <c r="C214" t="s">
        <v>196</v>
      </c>
      <c r="D214" t="s">
        <v>298</v>
      </c>
    </row>
    <row r="215" spans="3:4" ht="15">
      <c r="C215" t="s">
        <v>197</v>
      </c>
      <c r="D215" t="s">
        <v>560</v>
      </c>
    </row>
    <row r="216" spans="3:4" ht="15">
      <c r="C216" t="s">
        <v>198</v>
      </c>
      <c r="D216" t="s">
        <v>561</v>
      </c>
    </row>
    <row r="217" spans="3:4" ht="15">
      <c r="C217" t="s">
        <v>199</v>
      </c>
      <c r="D217" t="s">
        <v>562</v>
      </c>
    </row>
    <row r="218" spans="3:4" ht="15">
      <c r="C218" t="s">
        <v>200</v>
      </c>
      <c r="D218" t="s">
        <v>494</v>
      </c>
    </row>
    <row r="219" spans="3:4" ht="15">
      <c r="C219" t="s">
        <v>1131</v>
      </c>
      <c r="D219" t="s">
        <v>484</v>
      </c>
    </row>
    <row r="220" spans="3:4" ht="15">
      <c r="C220" t="s">
        <v>202</v>
      </c>
      <c r="D220" t="s">
        <v>418</v>
      </c>
    </row>
    <row r="221" spans="3:4" ht="15">
      <c r="C221" t="s">
        <v>203</v>
      </c>
      <c r="D221" t="s">
        <v>375</v>
      </c>
    </row>
    <row r="222" spans="3:4" ht="15">
      <c r="C222" t="s">
        <v>204</v>
      </c>
      <c r="D222" t="s">
        <v>563</v>
      </c>
    </row>
    <row r="223" spans="3:4" ht="15">
      <c r="C223" t="s">
        <v>201</v>
      </c>
      <c r="D223" t="s">
        <v>286</v>
      </c>
    </row>
    <row r="224" spans="3:4" ht="15">
      <c r="C224" t="s">
        <v>205</v>
      </c>
      <c r="D224" t="s">
        <v>548</v>
      </c>
    </row>
    <row r="225" spans="3:4" ht="15">
      <c r="C225" t="s">
        <v>206</v>
      </c>
      <c r="D225" t="s">
        <v>353</v>
      </c>
    </row>
    <row r="226" spans="3:4" ht="15">
      <c r="C226" t="s">
        <v>207</v>
      </c>
      <c r="D226" t="s">
        <v>544</v>
      </c>
    </row>
    <row r="227" spans="3:4" ht="15">
      <c r="C227" t="s">
        <v>208</v>
      </c>
      <c r="D227" t="s">
        <v>361</v>
      </c>
    </row>
    <row r="228" spans="3:4" ht="15">
      <c r="C228" t="s">
        <v>209</v>
      </c>
      <c r="D228" t="s">
        <v>473</v>
      </c>
    </row>
    <row r="229" spans="3:4" ht="15">
      <c r="C229" t="s">
        <v>210</v>
      </c>
      <c r="D229" t="s">
        <v>564</v>
      </c>
    </row>
    <row r="230" spans="3:4" ht="15">
      <c r="C230" t="s">
        <v>211</v>
      </c>
      <c r="D230" t="s">
        <v>486</v>
      </c>
    </row>
    <row r="231" spans="3:4" ht="15">
      <c r="C231" t="s">
        <v>1039</v>
      </c>
      <c r="D231" t="s">
        <v>487</v>
      </c>
    </row>
    <row r="232" spans="3:4" ht="15">
      <c r="C232" t="s">
        <v>212</v>
      </c>
      <c r="D232" t="s">
        <v>274</v>
      </c>
    </row>
    <row r="233" spans="3:4" ht="15">
      <c r="C233" t="s">
        <v>213</v>
      </c>
      <c r="D233" t="s">
        <v>440</v>
      </c>
    </row>
    <row r="234" spans="3:4" ht="15">
      <c r="C234" t="s">
        <v>214</v>
      </c>
      <c r="D234" t="s">
        <v>488</v>
      </c>
    </row>
    <row r="235" spans="3:4" ht="15">
      <c r="C235" t="s">
        <v>215</v>
      </c>
      <c r="D235" t="s">
        <v>565</v>
      </c>
    </row>
    <row r="236" spans="3:4" ht="15">
      <c r="C236" t="s">
        <v>201</v>
      </c>
      <c r="D236" t="s">
        <v>566</v>
      </c>
    </row>
    <row r="237" spans="3:4" ht="15">
      <c r="C237" t="s">
        <v>216</v>
      </c>
      <c r="D237" t="s">
        <v>295</v>
      </c>
    </row>
    <row r="238" spans="3:4" ht="15">
      <c r="C238" t="s">
        <v>217</v>
      </c>
      <c r="D238" t="s">
        <v>288</v>
      </c>
    </row>
    <row r="239" spans="3:4" ht="15">
      <c r="C239" t="s">
        <v>218</v>
      </c>
      <c r="D239" t="s">
        <v>444</v>
      </c>
    </row>
    <row r="240" spans="3:4" ht="15">
      <c r="C240" t="s">
        <v>219</v>
      </c>
      <c r="D240" t="s">
        <v>567</v>
      </c>
    </row>
    <row r="241" spans="3:4" ht="15">
      <c r="C241" t="s">
        <v>220</v>
      </c>
      <c r="D241" t="s">
        <v>286</v>
      </c>
    </row>
    <row r="242" spans="3:4" ht="15">
      <c r="C242" t="s">
        <v>221</v>
      </c>
      <c r="D242" t="s">
        <v>246</v>
      </c>
    </row>
    <row r="243" spans="3:4" ht="15">
      <c r="C243" t="s">
        <v>222</v>
      </c>
      <c r="D243" t="s">
        <v>568</v>
      </c>
    </row>
    <row r="244" spans="3:4" ht="15">
      <c r="C244" t="s">
        <v>223</v>
      </c>
      <c r="D244" t="s">
        <v>569</v>
      </c>
    </row>
    <row r="245" spans="3:4" ht="15">
      <c r="C245" t="s">
        <v>224</v>
      </c>
      <c r="D245" t="s">
        <v>372</v>
      </c>
    </row>
    <row r="246" spans="3:4" ht="15">
      <c r="C246" t="s">
        <v>225</v>
      </c>
      <c r="D246" t="s">
        <v>375</v>
      </c>
    </row>
    <row r="247" spans="3:4" ht="15">
      <c r="C247" t="s">
        <v>226</v>
      </c>
      <c r="D247" t="s">
        <v>570</v>
      </c>
    </row>
    <row r="248" spans="3:4" ht="15">
      <c r="C248" t="s">
        <v>227</v>
      </c>
      <c r="D248" t="s">
        <v>304</v>
      </c>
    </row>
    <row r="249" spans="3:4" ht="15">
      <c r="C249" t="s">
        <v>1047</v>
      </c>
      <c r="D249" t="s">
        <v>451</v>
      </c>
    </row>
    <row r="250" spans="3:4" ht="15">
      <c r="C250" t="s">
        <v>228</v>
      </c>
      <c r="D250" t="s">
        <v>477</v>
      </c>
    </row>
    <row r="251" spans="3:4" ht="15">
      <c r="C251" t="s">
        <v>229</v>
      </c>
      <c r="D251" t="s">
        <v>340</v>
      </c>
    </row>
    <row r="252" spans="3:4" ht="15">
      <c r="C252" t="s">
        <v>230</v>
      </c>
      <c r="D252" t="s">
        <v>375</v>
      </c>
    </row>
    <row r="253" spans="3:4" ht="15">
      <c r="C253" t="s">
        <v>231</v>
      </c>
      <c r="D253" t="s">
        <v>571</v>
      </c>
    </row>
    <row r="254" spans="3:4" ht="15">
      <c r="C254" t="s">
        <v>232</v>
      </c>
      <c r="D254" t="s">
        <v>559</v>
      </c>
    </row>
    <row r="255" spans="3:4" ht="15">
      <c r="C255" t="s">
        <v>233</v>
      </c>
      <c r="D255" t="s">
        <v>486</v>
      </c>
    </row>
    <row r="256" spans="3:4" ht="15">
      <c r="C256" t="s">
        <v>234</v>
      </c>
      <c r="D256" t="s">
        <v>572</v>
      </c>
    </row>
    <row r="257" spans="3:4" ht="15">
      <c r="C257" t="s">
        <v>235</v>
      </c>
      <c r="D257" t="s">
        <v>541</v>
      </c>
    </row>
    <row r="258" spans="3:4" ht="15">
      <c r="C258" t="s">
        <v>836</v>
      </c>
      <c r="D258" t="s">
        <v>938</v>
      </c>
    </row>
    <row r="259" spans="3:4" ht="15">
      <c r="C259" t="s">
        <v>837</v>
      </c>
      <c r="D259" t="s">
        <v>468</v>
      </c>
    </row>
    <row r="260" spans="3:4" ht="15">
      <c r="C260" t="s">
        <v>838</v>
      </c>
      <c r="D260" t="s">
        <v>372</v>
      </c>
    </row>
    <row r="261" spans="3:4" ht="15">
      <c r="C261" t="s">
        <v>839</v>
      </c>
      <c r="D261" t="s">
        <v>392</v>
      </c>
    </row>
    <row r="262" spans="3:4" ht="15">
      <c r="C262" t="s">
        <v>840</v>
      </c>
      <c r="D262" t="s">
        <v>929</v>
      </c>
    </row>
    <row r="263" spans="3:4" ht="15">
      <c r="C263" t="s">
        <v>1055</v>
      </c>
      <c r="D263" t="s">
        <v>914</v>
      </c>
    </row>
    <row r="264" spans="3:4" ht="15">
      <c r="C264" t="s">
        <v>841</v>
      </c>
      <c r="D264" t="s">
        <v>364</v>
      </c>
    </row>
    <row r="265" spans="3:4" ht="15">
      <c r="C265" t="s">
        <v>1056</v>
      </c>
      <c r="D265" t="s">
        <v>930</v>
      </c>
    </row>
    <row r="266" spans="3:4" ht="15">
      <c r="C266" t="s">
        <v>1116</v>
      </c>
      <c r="D266" t="s">
        <v>915</v>
      </c>
    </row>
    <row r="267" spans="3:4" ht="15">
      <c r="C267" t="s">
        <v>842</v>
      </c>
      <c r="D267" t="s">
        <v>468</v>
      </c>
    </row>
    <row r="268" spans="3:4" ht="15">
      <c r="C268" t="s">
        <v>1057</v>
      </c>
      <c r="D268" t="s">
        <v>502</v>
      </c>
    </row>
    <row r="269" spans="3:4" ht="15">
      <c r="C269" t="s">
        <v>843</v>
      </c>
      <c r="D269" t="s">
        <v>939</v>
      </c>
    </row>
    <row r="270" spans="3:4" ht="15">
      <c r="C270" t="s">
        <v>844</v>
      </c>
      <c r="D270" t="s">
        <v>563</v>
      </c>
    </row>
    <row r="271" spans="3:4" ht="15">
      <c r="C271" t="s">
        <v>845</v>
      </c>
      <c r="D271" t="s">
        <v>462</v>
      </c>
    </row>
    <row r="272" spans="3:4" ht="15">
      <c r="C272" t="s">
        <v>846</v>
      </c>
      <c r="D272" t="s">
        <v>372</v>
      </c>
    </row>
    <row r="273" spans="3:4" ht="15">
      <c r="C273" t="s">
        <v>847</v>
      </c>
      <c r="D273" t="s">
        <v>369</v>
      </c>
    </row>
    <row r="274" spans="3:4" ht="15">
      <c r="C274" t="s">
        <v>848</v>
      </c>
      <c r="D274" t="s">
        <v>916</v>
      </c>
    </row>
    <row r="275" spans="3:4" ht="15">
      <c r="C275" t="s">
        <v>849</v>
      </c>
      <c r="D275" t="s">
        <v>917</v>
      </c>
    </row>
    <row r="276" spans="3:4" ht="15">
      <c r="C276" t="s">
        <v>850</v>
      </c>
      <c r="D276" t="s">
        <v>929</v>
      </c>
    </row>
    <row r="277" spans="3:4" ht="15">
      <c r="C277" t="s">
        <v>851</v>
      </c>
      <c r="D277" t="s">
        <v>940</v>
      </c>
    </row>
    <row r="278" spans="3:4" ht="15">
      <c r="C278" t="s">
        <v>852</v>
      </c>
      <c r="D278" t="s">
        <v>941</v>
      </c>
    </row>
    <row r="279" spans="3:4" ht="15">
      <c r="C279" t="s">
        <v>853</v>
      </c>
      <c r="D279" t="s">
        <v>286</v>
      </c>
    </row>
    <row r="280" spans="3:4" ht="15">
      <c r="C280" t="s">
        <v>1127</v>
      </c>
      <c r="D280" t="s">
        <v>942</v>
      </c>
    </row>
    <row r="281" spans="3:4" ht="15">
      <c r="C281" t="s">
        <v>854</v>
      </c>
      <c r="D281" t="s">
        <v>572</v>
      </c>
    </row>
    <row r="282" spans="3:4" ht="15">
      <c r="C282" t="s">
        <v>855</v>
      </c>
      <c r="D282" t="s">
        <v>919</v>
      </c>
    </row>
    <row r="283" spans="3:4" ht="15">
      <c r="C283" t="s">
        <v>856</v>
      </c>
      <c r="D283" t="s">
        <v>943</v>
      </c>
    </row>
    <row r="284" spans="3:4" ht="15">
      <c r="C284" t="s">
        <v>857</v>
      </c>
      <c r="D284" t="s">
        <v>376</v>
      </c>
    </row>
    <row r="285" spans="3:4" ht="15">
      <c r="C285" t="s">
        <v>858</v>
      </c>
      <c r="D285" t="s">
        <v>298</v>
      </c>
    </row>
    <row r="286" spans="3:4" ht="15">
      <c r="C286" t="s">
        <v>859</v>
      </c>
      <c r="D286" t="s">
        <v>478</v>
      </c>
    </row>
    <row r="287" spans="3:4" ht="15">
      <c r="C287" t="s">
        <v>860</v>
      </c>
      <c r="D287" t="s">
        <v>375</v>
      </c>
    </row>
    <row r="288" spans="3:4" ht="15">
      <c r="C288" t="s">
        <v>861</v>
      </c>
      <c r="D288" t="s">
        <v>293</v>
      </c>
    </row>
    <row r="289" spans="3:4" ht="15">
      <c r="C289" t="s">
        <v>862</v>
      </c>
      <c r="D289" t="s">
        <v>238</v>
      </c>
    </row>
    <row r="290" spans="3:4" ht="15">
      <c r="C290" t="s">
        <v>863</v>
      </c>
      <c r="D290" t="s">
        <v>427</v>
      </c>
    </row>
    <row r="291" spans="3:4" ht="15">
      <c r="C291" t="s">
        <v>864</v>
      </c>
      <c r="D291" t="s">
        <v>944</v>
      </c>
    </row>
    <row r="292" spans="3:4" ht="15">
      <c r="C292" t="s">
        <v>865</v>
      </c>
      <c r="D292" t="s">
        <v>492</v>
      </c>
    </row>
    <row r="293" spans="3:4" ht="15">
      <c r="C293" t="s">
        <v>866</v>
      </c>
      <c r="D293" t="s">
        <v>920</v>
      </c>
    </row>
    <row r="294" spans="3:4" ht="15">
      <c r="C294" t="s">
        <v>867</v>
      </c>
      <c r="D294" t="s">
        <v>298</v>
      </c>
    </row>
    <row r="295" spans="3:4" ht="15">
      <c r="C295" t="s">
        <v>868</v>
      </c>
      <c r="D295" t="s">
        <v>376</v>
      </c>
    </row>
    <row r="296" spans="3:4" ht="15">
      <c r="C296" t="s">
        <v>869</v>
      </c>
      <c r="D296" t="s">
        <v>921</v>
      </c>
    </row>
    <row r="297" spans="3:4" ht="15">
      <c r="C297" t="s">
        <v>870</v>
      </c>
      <c r="D297" t="s">
        <v>945</v>
      </c>
    </row>
    <row r="298" spans="3:4" ht="15">
      <c r="C298" t="s">
        <v>871</v>
      </c>
      <c r="D298" t="s">
        <v>492</v>
      </c>
    </row>
    <row r="299" spans="3:4" ht="15">
      <c r="C299" t="s">
        <v>872</v>
      </c>
      <c r="D299" t="s">
        <v>946</v>
      </c>
    </row>
    <row r="300" spans="3:4" ht="15">
      <c r="C300" t="s">
        <v>873</v>
      </c>
      <c r="D300" t="s">
        <v>281</v>
      </c>
    </row>
    <row r="301" spans="3:4" ht="15">
      <c r="C301" t="s">
        <v>874</v>
      </c>
      <c r="D301" t="s">
        <v>922</v>
      </c>
    </row>
    <row r="302" spans="3:4" ht="15">
      <c r="C302" t="s">
        <v>1076</v>
      </c>
      <c r="D302" t="s">
        <v>486</v>
      </c>
    </row>
    <row r="303" spans="3:4" ht="15">
      <c r="C303" t="s">
        <v>875</v>
      </c>
      <c r="D303" t="s">
        <v>270</v>
      </c>
    </row>
    <row r="304" spans="3:4" ht="15">
      <c r="C304" t="s">
        <v>876</v>
      </c>
      <c r="D304" t="s">
        <v>248</v>
      </c>
    </row>
    <row r="305" spans="3:4" ht="15">
      <c r="C305" t="s">
        <v>877</v>
      </c>
      <c r="D305" t="s">
        <v>936</v>
      </c>
    </row>
    <row r="306" spans="3:4" ht="15">
      <c r="C306" t="s">
        <v>878</v>
      </c>
      <c r="D306" t="s">
        <v>238</v>
      </c>
    </row>
    <row r="307" spans="3:4" ht="15">
      <c r="C307" t="s">
        <v>879</v>
      </c>
      <c r="D307" t="s">
        <v>238</v>
      </c>
    </row>
    <row r="308" spans="3:4" ht="15">
      <c r="C308" t="s">
        <v>1133</v>
      </c>
      <c r="D308" t="s">
        <v>486</v>
      </c>
    </row>
    <row r="309" spans="3:4" ht="15">
      <c r="C309" t="s">
        <v>880</v>
      </c>
      <c r="D309" t="s">
        <v>293</v>
      </c>
    </row>
    <row r="310" spans="3:4" ht="15">
      <c r="C310" t="s">
        <v>881</v>
      </c>
      <c r="D310" t="s">
        <v>479</v>
      </c>
    </row>
    <row r="311" spans="3:4" ht="15">
      <c r="C311" t="s">
        <v>882</v>
      </c>
      <c r="D311" t="s">
        <v>293</v>
      </c>
    </row>
    <row r="312" spans="3:4" ht="15">
      <c r="C312" t="s">
        <v>883</v>
      </c>
      <c r="D312" t="s">
        <v>923</v>
      </c>
    </row>
    <row r="313" spans="3:4" ht="15">
      <c r="C313" t="s">
        <v>884</v>
      </c>
      <c r="D313" t="s">
        <v>361</v>
      </c>
    </row>
    <row r="314" spans="3:4" ht="15">
      <c r="C314" t="s">
        <v>1110</v>
      </c>
      <c r="D314" t="s">
        <v>460</v>
      </c>
    </row>
    <row r="315" spans="3:4" ht="15">
      <c r="C315" t="s">
        <v>1086</v>
      </c>
      <c r="D315" t="s">
        <v>947</v>
      </c>
    </row>
    <row r="316" spans="3:4" ht="15">
      <c r="C316" t="s">
        <v>885</v>
      </c>
      <c r="D316" t="s">
        <v>475</v>
      </c>
    </row>
    <row r="317" spans="3:4" ht="15">
      <c r="C317" t="s">
        <v>886</v>
      </c>
      <c r="D317" t="s">
        <v>298</v>
      </c>
    </row>
    <row r="318" spans="3:4" ht="15">
      <c r="C318" t="s">
        <v>887</v>
      </c>
      <c r="D318" t="s">
        <v>282</v>
      </c>
    </row>
    <row r="319" spans="3:4" ht="15">
      <c r="C319" t="s">
        <v>888</v>
      </c>
      <c r="D319" t="s">
        <v>303</v>
      </c>
    </row>
    <row r="320" spans="3:4" ht="15">
      <c r="C320" t="s">
        <v>1091</v>
      </c>
      <c r="D320" t="s">
        <v>487</v>
      </c>
    </row>
    <row r="321" spans="3:4" ht="15">
      <c r="C321" t="s">
        <v>889</v>
      </c>
      <c r="D321" t="s">
        <v>948</v>
      </c>
    </row>
    <row r="322" spans="3:4" ht="15">
      <c r="C322" t="s">
        <v>890</v>
      </c>
      <c r="D322" t="s">
        <v>445</v>
      </c>
    </row>
    <row r="323" spans="3:4" ht="15">
      <c r="C323" t="s">
        <v>891</v>
      </c>
      <c r="D323" t="s">
        <v>926</v>
      </c>
    </row>
    <row r="324" spans="3:4" ht="15">
      <c r="C324" t="s">
        <v>892</v>
      </c>
      <c r="D324" t="s">
        <v>949</v>
      </c>
    </row>
    <row r="325" spans="3:4" ht="15">
      <c r="C325" t="s">
        <v>893</v>
      </c>
      <c r="D325" t="s">
        <v>293</v>
      </c>
    </row>
    <row r="326" spans="3:4" ht="15">
      <c r="C326" t="s">
        <v>894</v>
      </c>
      <c r="D326" t="s">
        <v>274</v>
      </c>
    </row>
    <row r="327" spans="3:4" ht="15">
      <c r="C327" t="s">
        <v>895</v>
      </c>
      <c r="D327" t="s">
        <v>460</v>
      </c>
    </row>
    <row r="328" spans="3:4" ht="15">
      <c r="C328" t="s">
        <v>896</v>
      </c>
      <c r="D328" t="s">
        <v>927</v>
      </c>
    </row>
    <row r="329" spans="3:4" ht="15">
      <c r="C329" t="s">
        <v>897</v>
      </c>
      <c r="D329" t="s">
        <v>950</v>
      </c>
    </row>
    <row r="330" spans="3:4" ht="15">
      <c r="C330" t="s">
        <v>898</v>
      </c>
      <c r="D330" t="s">
        <v>951</v>
      </c>
    </row>
    <row r="331" spans="3:4" ht="15">
      <c r="C331" t="s">
        <v>899</v>
      </c>
      <c r="D331" t="s">
        <v>450</v>
      </c>
    </row>
    <row r="332" spans="3:4" ht="15">
      <c r="C332" t="s">
        <v>900</v>
      </c>
      <c r="D332" t="s">
        <v>479</v>
      </c>
    </row>
    <row r="333" spans="3:4" ht="15">
      <c r="C333" t="s">
        <v>901</v>
      </c>
      <c r="D333" t="s">
        <v>541</v>
      </c>
    </row>
    <row r="334" spans="3:4" ht="15">
      <c r="C334" t="s">
        <v>902</v>
      </c>
      <c r="D334" t="s">
        <v>403</v>
      </c>
    </row>
    <row r="335" spans="3:4" ht="15">
      <c r="C335" t="s">
        <v>903</v>
      </c>
      <c r="D335" t="s">
        <v>372</v>
      </c>
    </row>
    <row r="336" spans="3:4" ht="15">
      <c r="C336" t="s">
        <v>904</v>
      </c>
      <c r="D336" t="s">
        <v>473</v>
      </c>
    </row>
    <row r="337" spans="3:4" ht="15">
      <c r="C337" t="s">
        <v>905</v>
      </c>
      <c r="D337" t="s">
        <v>913</v>
      </c>
    </row>
    <row r="338" spans="3:4" ht="15">
      <c r="C338" t="s">
        <v>906</v>
      </c>
      <c r="D338" t="s">
        <v>375</v>
      </c>
    </row>
    <row r="339" spans="3:4" ht="15">
      <c r="C339" t="s">
        <v>907</v>
      </c>
      <c r="D339" t="s">
        <v>460</v>
      </c>
    </row>
    <row r="340" spans="3:4" ht="15">
      <c r="C340" t="s">
        <v>908</v>
      </c>
      <c r="D340" t="s">
        <v>460</v>
      </c>
    </row>
    <row r="341" spans="3:4" ht="15">
      <c r="C341" t="s">
        <v>909</v>
      </c>
      <c r="D341" t="s">
        <v>534</v>
      </c>
    </row>
    <row r="342" spans="3:4" ht="15">
      <c r="C342" t="s">
        <v>910</v>
      </c>
      <c r="D342" t="s">
        <v>928</v>
      </c>
    </row>
    <row r="343" spans="3:4" ht="15">
      <c r="C343" t="s">
        <v>911</v>
      </c>
      <c r="D343" t="s">
        <v>468</v>
      </c>
    </row>
    <row r="344" spans="3:4" ht="15">
      <c r="C344" t="s">
        <v>1354</v>
      </c>
      <c r="D344" t="s">
        <v>293</v>
      </c>
    </row>
    <row r="345" spans="3:4" ht="15">
      <c r="C345" t="s">
        <v>1346</v>
      </c>
      <c r="D345" t="s">
        <v>475</v>
      </c>
    </row>
    <row r="346" spans="3:4" ht="15">
      <c r="C346" t="s">
        <v>1347</v>
      </c>
      <c r="D346" t="s">
        <v>466</v>
      </c>
    </row>
    <row r="347" spans="3:4" ht="15">
      <c r="C347" t="s">
        <v>1348</v>
      </c>
      <c r="D347" t="s">
        <v>460</v>
      </c>
    </row>
    <row r="348" spans="3:4" ht="15">
      <c r="C348" t="s">
        <v>1349</v>
      </c>
      <c r="D348" t="s">
        <v>286</v>
      </c>
    </row>
    <row r="349" spans="3:4" ht="15">
      <c r="C349" t="s">
        <v>1350</v>
      </c>
      <c r="D349" t="s">
        <v>1351</v>
      </c>
    </row>
    <row r="350" spans="3:4" ht="15">
      <c r="C350" t="s">
        <v>1352</v>
      </c>
      <c r="D350" t="s">
        <v>460</v>
      </c>
    </row>
    <row r="351" spans="3:4" ht="15">
      <c r="C351" t="s">
        <v>1360</v>
      </c>
      <c r="D351" t="s">
        <v>375</v>
      </c>
    </row>
    <row r="352" spans="3:4" ht="15">
      <c r="C352" t="s">
        <v>1701</v>
      </c>
      <c r="D352" t="s">
        <v>246</v>
      </c>
    </row>
    <row r="353" spans="3:4" ht="15">
      <c r="C353" t="s">
        <v>1703</v>
      </c>
      <c r="D353" t="s">
        <v>286</v>
      </c>
    </row>
    <row r="354" spans="3:4" ht="15">
      <c r="C354" t="s">
        <v>1704</v>
      </c>
      <c r="D354" t="s">
        <v>1702</v>
      </c>
    </row>
    <row r="355" spans="3:4" ht="15">
      <c r="C355" t="s">
        <v>1707</v>
      </c>
      <c r="D355" t="s">
        <v>1708</v>
      </c>
    </row>
    <row r="356" spans="3:4" ht="15">
      <c r="C356" t="s">
        <v>1715</v>
      </c>
      <c r="D356" t="s">
        <v>1716</v>
      </c>
    </row>
    <row r="357" spans="3:4" ht="15">
      <c r="C357" t="s">
        <v>1718</v>
      </c>
      <c r="D357" t="s">
        <v>503</v>
      </c>
    </row>
    <row r="358" spans="3:4" ht="15">
      <c r="C358" t="s">
        <v>1719</v>
      </c>
      <c r="D358" t="s">
        <v>1720</v>
      </c>
    </row>
    <row r="359" spans="3:4" ht="15">
      <c r="C359" t="s">
        <v>1721</v>
      </c>
      <c r="D359" t="s">
        <v>1722</v>
      </c>
    </row>
    <row r="360" spans="3:4" ht="15">
      <c r="C360" t="s">
        <v>1723</v>
      </c>
      <c r="D360" t="s">
        <v>1724</v>
      </c>
    </row>
    <row r="361" spans="3:4" ht="15">
      <c r="C361" t="s">
        <v>1725</v>
      </c>
      <c r="D361" t="s">
        <v>527</v>
      </c>
    </row>
    <row r="362" spans="3:4" ht="15">
      <c r="C362" t="s">
        <v>1746</v>
      </c>
      <c r="D362" t="s">
        <v>924</v>
      </c>
    </row>
    <row r="363" spans="3:4" ht="15">
      <c r="C363" t="s">
        <v>1747</v>
      </c>
      <c r="D363" t="s">
        <v>460</v>
      </c>
    </row>
    <row r="364" spans="3:4" ht="15">
      <c r="C364" t="s">
        <v>1748</v>
      </c>
      <c r="D364" t="s">
        <v>460</v>
      </c>
    </row>
    <row r="365" spans="3:4" ht="15">
      <c r="C365" t="s">
        <v>1749</v>
      </c>
      <c r="D365" t="s">
        <v>375</v>
      </c>
    </row>
    <row r="366" spans="3:4" ht="15">
      <c r="C366" t="s">
        <v>1750</v>
      </c>
      <c r="D366" t="s">
        <v>246</v>
      </c>
    </row>
    <row r="367" spans="3:4" ht="15">
      <c r="C367" t="s">
        <v>1751</v>
      </c>
      <c r="D367" t="s">
        <v>491</v>
      </c>
    </row>
    <row r="368" spans="3:4" ht="15">
      <c r="C368" t="s">
        <v>1762</v>
      </c>
      <c r="D368" t="s">
        <v>376</v>
      </c>
    </row>
    <row r="369" spans="3:4" ht="15">
      <c r="C369" t="s">
        <v>1767</v>
      </c>
      <c r="D369" t="s">
        <v>246</v>
      </c>
    </row>
    <row r="370" spans="3:4" ht="15">
      <c r="C370" t="s">
        <v>1766</v>
      </c>
      <c r="D370" t="s">
        <v>487</v>
      </c>
    </row>
    <row r="371" spans="3:4" ht="15">
      <c r="C371" t="s">
        <v>1772</v>
      </c>
      <c r="D371" t="s">
        <v>1773</v>
      </c>
    </row>
    <row r="372" spans="3:4" ht="15">
      <c r="C372" t="s">
        <v>1774</v>
      </c>
      <c r="D372" t="s">
        <v>1775</v>
      </c>
    </row>
    <row r="373" spans="3:4" ht="15">
      <c r="C373" t="s">
        <v>1787</v>
      </c>
      <c r="D373" t="s">
        <v>293</v>
      </c>
    </row>
    <row r="374" spans="3:4" ht="15">
      <c r="C374" t="s">
        <v>1789</v>
      </c>
      <c r="D374" t="s">
        <v>375</v>
      </c>
    </row>
    <row r="375" spans="3:4" ht="15">
      <c r="C375" t="s">
        <v>1790</v>
      </c>
      <c r="D375" t="s">
        <v>246</v>
      </c>
    </row>
    <row r="376" spans="3:4" ht="15">
      <c r="C376" t="s">
        <v>1791</v>
      </c>
      <c r="D376" t="s">
        <v>468</v>
      </c>
    </row>
    <row r="377" spans="3:4" ht="15">
      <c r="C377" t="s">
        <v>1796</v>
      </c>
      <c r="D377" t="s">
        <v>445</v>
      </c>
    </row>
    <row r="378" spans="3:4" ht="15">
      <c r="C378" t="s">
        <v>1798</v>
      </c>
      <c r="D378" t="s">
        <v>483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aliejaz</dc:creator>
  <cp:keywords/>
  <dc:description/>
  <cp:lastModifiedBy>Mudassir</cp:lastModifiedBy>
  <cp:lastPrinted>2014-08-04T05:48:06Z</cp:lastPrinted>
  <dcterms:created xsi:type="dcterms:W3CDTF">2012-02-27T03:48:37Z</dcterms:created>
  <dcterms:modified xsi:type="dcterms:W3CDTF">2014-08-06T07:05:33Z</dcterms:modified>
  <cp:category/>
  <cp:version/>
  <cp:contentType/>
  <cp:contentStatus/>
</cp:coreProperties>
</file>